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EB52" i="3" s="1"/>
  <c r="AQ52" i="3"/>
  <c r="AR52" i="3"/>
  <c r="AS52" i="3"/>
  <c r="AT52" i="3"/>
  <c r="EF52" i="3" s="1"/>
  <c r="AU52" i="3"/>
  <c r="AV52" i="3"/>
  <c r="AW52" i="3"/>
  <c r="AX52" i="3"/>
  <c r="AY52" i="3"/>
  <c r="AZ52" i="3"/>
  <c r="BA52" i="3"/>
  <c r="BB52" i="3"/>
  <c r="BD52" i="3"/>
  <c r="BE52" i="3"/>
  <c r="BG52" i="3"/>
  <c r="EA52" i="3" s="1"/>
  <c r="BH52" i="3"/>
  <c r="BI52" i="3"/>
  <c r="EC52" i="3" s="1"/>
  <c r="BJ52" i="3"/>
  <c r="BK52" i="3"/>
  <c r="EE52" i="3" s="1"/>
  <c r="BL52" i="3"/>
  <c r="BM52" i="3"/>
  <c r="EG52" i="3" s="1"/>
  <c r="BN52" i="3"/>
  <c r="BO52" i="3"/>
  <c r="EI52" i="3" s="1"/>
  <c r="BP52" i="3"/>
  <c r="BQ52" i="3"/>
  <c r="EK52" i="3" s="1"/>
  <c r="BR52" i="3"/>
  <c r="BS52" i="3"/>
  <c r="EM52" i="3" s="1"/>
  <c r="BT52" i="3"/>
  <c r="BV52" i="3"/>
  <c r="BW52" i="3"/>
  <c r="CM52" i="3"/>
  <c r="BX52" i="3" s="1"/>
  <c r="DE52" i="3"/>
  <c r="CP52" i="3" s="1"/>
  <c r="DW52" i="3"/>
  <c r="DH52" i="3" s="1"/>
  <c r="EJ52" i="3"/>
  <c r="EN52" i="3"/>
  <c r="S53" i="3"/>
  <c r="AK53" i="3"/>
  <c r="V53" i="3" s="1"/>
  <c r="AO53" i="3"/>
  <c r="EA53" i="3" s="1"/>
  <c r="AP53" i="3"/>
  <c r="AQ53" i="3"/>
  <c r="AR53" i="3"/>
  <c r="AS53" i="3"/>
  <c r="AT53" i="3"/>
  <c r="AU53" i="3"/>
  <c r="AV53" i="3"/>
  <c r="AW53" i="3"/>
  <c r="EI53" i="3" s="1"/>
  <c r="AX53" i="3"/>
  <c r="AY53" i="3"/>
  <c r="AZ53" i="3"/>
  <c r="BA53" i="3"/>
  <c r="BB53" i="3"/>
  <c r="BD53" i="3"/>
  <c r="BE53" i="3"/>
  <c r="BG53" i="3"/>
  <c r="BH53" i="3"/>
  <c r="BI53" i="3"/>
  <c r="EC53" i="3" s="1"/>
  <c r="BJ53" i="3"/>
  <c r="BK53" i="3"/>
  <c r="BL53" i="3"/>
  <c r="BM53" i="3"/>
  <c r="EG53" i="3" s="1"/>
  <c r="BN53" i="3"/>
  <c r="BO53" i="3"/>
  <c r="BP53" i="3"/>
  <c r="BQ53" i="3"/>
  <c r="EK53" i="3" s="1"/>
  <c r="BR53" i="3"/>
  <c r="BS53" i="3"/>
  <c r="BT53" i="3"/>
  <c r="BV53" i="3"/>
  <c r="BW53" i="3"/>
  <c r="CM53" i="3"/>
  <c r="BU53" i="3" s="1"/>
  <c r="DE53" i="3"/>
  <c r="CP53" i="3" s="1"/>
  <c r="DW53" i="3"/>
  <c r="DH53" i="3" s="1"/>
  <c r="EQ53" i="3"/>
  <c r="S54" i="3"/>
  <c r="BC54" i="3" s="1"/>
  <c r="AK54" i="3"/>
  <c r="V54" i="3" s="1"/>
  <c r="AO54" i="3"/>
  <c r="AP54" i="3"/>
  <c r="AQ54" i="3"/>
  <c r="AR54" i="3"/>
  <c r="AS54" i="3"/>
  <c r="AT54" i="3"/>
  <c r="EF54" i="3" s="1"/>
  <c r="AU54" i="3"/>
  <c r="AV54" i="3"/>
  <c r="AW54" i="3"/>
  <c r="AX54" i="3"/>
  <c r="AY54" i="3"/>
  <c r="AZ54" i="3"/>
  <c r="BA54" i="3"/>
  <c r="BB54" i="3"/>
  <c r="EN54" i="3" s="1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CM54" i="3"/>
  <c r="DE54" i="3"/>
  <c r="CP54" i="3" s="1"/>
  <c r="DW54" i="3"/>
  <c r="DH54" i="3" s="1"/>
  <c r="S55" i="3"/>
  <c r="D55" i="3" s="1"/>
  <c r="AK55" i="3"/>
  <c r="V55" i="3" s="1"/>
  <c r="AO55" i="3"/>
  <c r="AP55" i="3"/>
  <c r="AQ55" i="3"/>
  <c r="AR55" i="3"/>
  <c r="AS55" i="3"/>
  <c r="AT55" i="3"/>
  <c r="AU55" i="3"/>
  <c r="EG55" i="3" s="1"/>
  <c r="AV55" i="3"/>
  <c r="AW55" i="3"/>
  <c r="AX55" i="3"/>
  <c r="AY55" i="3"/>
  <c r="EK55" i="3" s="1"/>
  <c r="AZ55" i="3"/>
  <c r="BA55" i="3"/>
  <c r="BB55" i="3"/>
  <c r="BD55" i="3"/>
  <c r="BE55" i="3"/>
  <c r="BG55" i="3"/>
  <c r="EA55" i="3" s="1"/>
  <c r="BH55" i="3"/>
  <c r="BI55" i="3"/>
  <c r="BJ55" i="3"/>
  <c r="BK55" i="3"/>
  <c r="EE55" i="3" s="1"/>
  <c r="BL55" i="3"/>
  <c r="BM55" i="3"/>
  <c r="BN55" i="3"/>
  <c r="BO55" i="3"/>
  <c r="EI55" i="3" s="1"/>
  <c r="BP55" i="3"/>
  <c r="BQ55" i="3"/>
  <c r="BR55" i="3"/>
  <c r="BS55" i="3"/>
  <c r="EM55" i="3" s="1"/>
  <c r="BT55" i="3"/>
  <c r="BV55" i="3"/>
  <c r="BW55" i="3"/>
  <c r="CM55" i="3"/>
  <c r="BX55" i="3" s="1"/>
  <c r="DE55" i="3"/>
  <c r="CP55" i="3" s="1"/>
  <c r="DW55" i="3"/>
  <c r="DH55" i="3" s="1"/>
  <c r="EC55" i="3"/>
  <c r="EP55" i="3"/>
  <c r="S56" i="3"/>
  <c r="BC56" i="3" s="1"/>
  <c r="AK56" i="3"/>
  <c r="V56" i="3" s="1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D56" i="3"/>
  <c r="EP56" i="3" s="1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CM56" i="3"/>
  <c r="DE56" i="3"/>
  <c r="CP56" i="3" s="1"/>
  <c r="DW56" i="3"/>
  <c r="DH56" i="3" s="1"/>
  <c r="EQ56" i="3"/>
  <c r="S57" i="3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D57" i="3"/>
  <c r="BE57" i="3"/>
  <c r="BG57" i="3"/>
  <c r="BH57" i="3"/>
  <c r="BI57" i="3"/>
  <c r="EC57" i="3" s="1"/>
  <c r="BJ57" i="3"/>
  <c r="BK57" i="3"/>
  <c r="BL57" i="3"/>
  <c r="BM57" i="3"/>
  <c r="EG57" i="3" s="1"/>
  <c r="BN57" i="3"/>
  <c r="BO57" i="3"/>
  <c r="BP57" i="3"/>
  <c r="BQ57" i="3"/>
  <c r="EK57" i="3" s="1"/>
  <c r="BR57" i="3"/>
  <c r="BS57" i="3"/>
  <c r="BT57" i="3"/>
  <c r="BV57" i="3"/>
  <c r="BW57" i="3"/>
  <c r="CM57" i="3"/>
  <c r="BX57" i="3" s="1"/>
  <c r="DE57" i="3"/>
  <c r="CP57" i="3" s="1"/>
  <c r="DW57" i="3"/>
  <c r="DH57" i="3" s="1"/>
  <c r="EI57" i="3"/>
  <c r="EQ57" i="3"/>
  <c r="S58" i="3"/>
  <c r="D58" i="3" s="1"/>
  <c r="AK58" i="3"/>
  <c r="V58" i="3" s="1"/>
  <c r="AO58" i="3"/>
  <c r="AP58" i="3"/>
  <c r="AQ58" i="3"/>
  <c r="AR58" i="3"/>
  <c r="AS58" i="3"/>
  <c r="AT58" i="3"/>
  <c r="EF58" i="3" s="1"/>
  <c r="AU58" i="3"/>
  <c r="AV58" i="3"/>
  <c r="AW58" i="3"/>
  <c r="AX58" i="3"/>
  <c r="AY58" i="3"/>
  <c r="AZ58" i="3"/>
  <c r="BA58" i="3"/>
  <c r="BB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CM58" i="3"/>
  <c r="DE58" i="3"/>
  <c r="CP58" i="3" s="1"/>
  <c r="DW58" i="3"/>
  <c r="DH58" i="3" s="1"/>
  <c r="EQ58" i="3"/>
  <c r="S59" i="3"/>
  <c r="AK59" i="3"/>
  <c r="V59" i="3" s="1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D59" i="3"/>
  <c r="BE59" i="3"/>
  <c r="BG59" i="3"/>
  <c r="BH59" i="3"/>
  <c r="BI59" i="3"/>
  <c r="EC59" i="3" s="1"/>
  <c r="BJ59" i="3"/>
  <c r="BK59" i="3"/>
  <c r="BL59" i="3"/>
  <c r="BM59" i="3"/>
  <c r="EG59" i="3" s="1"/>
  <c r="BN59" i="3"/>
  <c r="BO59" i="3"/>
  <c r="EI59" i="3" s="1"/>
  <c r="BP59" i="3"/>
  <c r="BQ59" i="3"/>
  <c r="EK59" i="3" s="1"/>
  <c r="BR59" i="3"/>
  <c r="BS59" i="3"/>
  <c r="BT59" i="3"/>
  <c r="BV59" i="3"/>
  <c r="BW59" i="3"/>
  <c r="CM59" i="3"/>
  <c r="BX59" i="3" s="1"/>
  <c r="CP59" i="3"/>
  <c r="DE59" i="3"/>
  <c r="DW59" i="3"/>
  <c r="DH59" i="3" s="1"/>
  <c r="EA59" i="3"/>
  <c r="S60" i="3"/>
  <c r="D60" i="3" s="1"/>
  <c r="V60" i="3"/>
  <c r="AK60" i="3"/>
  <c r="AO60" i="3"/>
  <c r="AP60" i="3"/>
  <c r="EB60" i="3" s="1"/>
  <c r="AQ60" i="3"/>
  <c r="EC60" i="3" s="1"/>
  <c r="AR60" i="3"/>
  <c r="AS60" i="3"/>
  <c r="AT60" i="3"/>
  <c r="AU60" i="3"/>
  <c r="EG60" i="3" s="1"/>
  <c r="AV60" i="3"/>
  <c r="AW60" i="3"/>
  <c r="AX60" i="3"/>
  <c r="AY60" i="3"/>
  <c r="EK60" i="3" s="1"/>
  <c r="AZ60" i="3"/>
  <c r="BA60" i="3"/>
  <c r="BB60" i="3"/>
  <c r="BC60" i="3"/>
  <c r="BD60" i="3"/>
  <c r="BE60" i="3"/>
  <c r="BG60" i="3"/>
  <c r="BH60" i="3"/>
  <c r="BI60" i="3"/>
  <c r="BJ60" i="3"/>
  <c r="ED60" i="3" s="1"/>
  <c r="BK60" i="3"/>
  <c r="BL60" i="3"/>
  <c r="EF60" i="3" s="1"/>
  <c r="BM60" i="3"/>
  <c r="BN60" i="3"/>
  <c r="EH60" i="3" s="1"/>
  <c r="BO60" i="3"/>
  <c r="BP60" i="3"/>
  <c r="EJ60" i="3" s="1"/>
  <c r="BQ60" i="3"/>
  <c r="BR60" i="3"/>
  <c r="EL60" i="3" s="1"/>
  <c r="BS60" i="3"/>
  <c r="BT60" i="3"/>
  <c r="EN60" i="3" s="1"/>
  <c r="BV60" i="3"/>
  <c r="BW60" i="3"/>
  <c r="CM60" i="3"/>
  <c r="DE60" i="3"/>
  <c r="CP60" i="3" s="1"/>
  <c r="DW60" i="3"/>
  <c r="DH60" i="3" s="1"/>
  <c r="EP60" i="3"/>
  <c r="S61" i="3"/>
  <c r="AK61" i="3"/>
  <c r="V61" i="3" s="1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D61" i="3"/>
  <c r="BE61" i="3"/>
  <c r="BG61" i="3"/>
  <c r="EA61" i="3" s="1"/>
  <c r="BH61" i="3"/>
  <c r="BI61" i="3"/>
  <c r="BJ61" i="3"/>
  <c r="BK61" i="3"/>
  <c r="BL61" i="3"/>
  <c r="BM61" i="3"/>
  <c r="BN61" i="3"/>
  <c r="BO61" i="3"/>
  <c r="EI61" i="3" s="1"/>
  <c r="BP61" i="3"/>
  <c r="BQ61" i="3"/>
  <c r="BR61" i="3"/>
  <c r="BS61" i="3"/>
  <c r="BT61" i="3"/>
  <c r="BV61" i="3"/>
  <c r="BW61" i="3"/>
  <c r="CM61" i="3"/>
  <c r="BX61" i="3" s="1"/>
  <c r="DE61" i="3"/>
  <c r="CP61" i="3" s="1"/>
  <c r="DW61" i="3"/>
  <c r="DH61" i="3" s="1"/>
  <c r="EC61" i="3"/>
  <c r="EG61" i="3"/>
  <c r="EQ61" i="3"/>
  <c r="EN58" i="3" l="1"/>
  <c r="EJ54" i="3"/>
  <c r="BX53" i="3"/>
  <c r="EM53" i="3"/>
  <c r="EQ60" i="3"/>
  <c r="EM60" i="3"/>
  <c r="EI60" i="3"/>
  <c r="EE60" i="3"/>
  <c r="EA60" i="3"/>
  <c r="DZ60" i="3" s="1"/>
  <c r="EM59" i="3"/>
  <c r="EE59" i="3"/>
  <c r="EJ58" i="3"/>
  <c r="EB58" i="3"/>
  <c r="EM61" i="3"/>
  <c r="EE61" i="3"/>
  <c r="EB54" i="3"/>
  <c r="EE53" i="3"/>
  <c r="EP61" i="3"/>
  <c r="EK61" i="3"/>
  <c r="EM57" i="3"/>
  <c r="EE57" i="3"/>
  <c r="EA57" i="3"/>
  <c r="EL56" i="3"/>
  <c r="EH56" i="3"/>
  <c r="ED56" i="3"/>
  <c r="BC53" i="3"/>
  <c r="EQ52" i="3"/>
  <c r="EL52" i="3"/>
  <c r="EH52" i="3"/>
  <c r="ED52" i="3"/>
  <c r="EP59" i="3"/>
  <c r="EJ55" i="3"/>
  <c r="EP53" i="3"/>
  <c r="EP58" i="3"/>
  <c r="EQ55" i="3"/>
  <c r="EL55" i="3"/>
  <c r="EH55" i="3"/>
  <c r="ED55" i="3"/>
  <c r="BU61" i="3"/>
  <c r="EN61" i="3"/>
  <c r="EJ61" i="3"/>
  <c r="EF61" i="3"/>
  <c r="EQ59" i="3"/>
  <c r="EL59" i="3"/>
  <c r="EH59" i="3"/>
  <c r="ED59" i="3"/>
  <c r="BC58" i="3"/>
  <c r="AN58" i="3" s="1"/>
  <c r="EK58" i="3"/>
  <c r="EG58" i="3"/>
  <c r="EC58" i="3"/>
  <c r="BU57" i="3"/>
  <c r="EN57" i="3"/>
  <c r="EJ57" i="3"/>
  <c r="EF57" i="3"/>
  <c r="EM56" i="3"/>
  <c r="EI56" i="3"/>
  <c r="EE56" i="3"/>
  <c r="EA56" i="3"/>
  <c r="D56" i="3"/>
  <c r="EL54" i="3"/>
  <c r="EH54" i="3"/>
  <c r="ED54" i="3"/>
  <c r="EQ54" i="3"/>
  <c r="EM54" i="3"/>
  <c r="EI54" i="3"/>
  <c r="EE54" i="3"/>
  <c r="EA54" i="3"/>
  <c r="D54" i="3"/>
  <c r="EL53" i="3"/>
  <c r="EH53" i="3"/>
  <c r="ED53" i="3"/>
  <c r="EN55" i="3"/>
  <c r="EF55" i="3"/>
  <c r="EP54" i="3"/>
  <c r="EL61" i="3"/>
  <c r="EH61" i="3"/>
  <c r="ED61" i="3"/>
  <c r="EN59" i="3"/>
  <c r="EJ59" i="3"/>
  <c r="EF59" i="3"/>
  <c r="EL58" i="3"/>
  <c r="EH58" i="3"/>
  <c r="ED58" i="3"/>
  <c r="EM58" i="3"/>
  <c r="EI58" i="3"/>
  <c r="EE58" i="3"/>
  <c r="EA58" i="3"/>
  <c r="EL57" i="3"/>
  <c r="EH57" i="3"/>
  <c r="ED57" i="3"/>
  <c r="EN56" i="3"/>
  <c r="EJ56" i="3"/>
  <c r="EF56" i="3"/>
  <c r="EB56" i="3"/>
  <c r="EK56" i="3"/>
  <c r="EG56" i="3"/>
  <c r="EC56" i="3"/>
  <c r="EK54" i="3"/>
  <c r="EG54" i="3"/>
  <c r="EC54" i="3"/>
  <c r="EN53" i="3"/>
  <c r="EJ53" i="3"/>
  <c r="EF53" i="3"/>
  <c r="EP52" i="3"/>
  <c r="AN61" i="3"/>
  <c r="EB61" i="3"/>
  <c r="EP57" i="3"/>
  <c r="BC57" i="3"/>
  <c r="BU56" i="3"/>
  <c r="EO56" i="3" s="1"/>
  <c r="BX56" i="3"/>
  <c r="BC61" i="3"/>
  <c r="D61" i="3"/>
  <c r="BU60" i="3"/>
  <c r="EO60" i="3" s="1"/>
  <c r="BX60" i="3"/>
  <c r="D59" i="3"/>
  <c r="BC59" i="3"/>
  <c r="AN59" i="3" s="1"/>
  <c r="EB59" i="3"/>
  <c r="BU58" i="3"/>
  <c r="BU54" i="3"/>
  <c r="EO54" i="3" s="1"/>
  <c r="AN53" i="3"/>
  <c r="BU59" i="3"/>
  <c r="BX58" i="3"/>
  <c r="EB57" i="3"/>
  <c r="D57" i="3"/>
  <c r="BU55" i="3"/>
  <c r="BC55" i="3"/>
  <c r="AN55" i="3" s="1"/>
  <c r="BX54" i="3"/>
  <c r="AN54" i="3"/>
  <c r="EB53" i="3"/>
  <c r="D53" i="3"/>
  <c r="AN60" i="3"/>
  <c r="AN56" i="3"/>
  <c r="EB55" i="3"/>
  <c r="EO53" i="3"/>
  <c r="BC52" i="3"/>
  <c r="AN52" i="3" s="1"/>
  <c r="BF60" i="3"/>
  <c r="BF58" i="3"/>
  <c r="BF59" i="3"/>
  <c r="BF57" i="3"/>
  <c r="BF53" i="3"/>
  <c r="BU52" i="3"/>
  <c r="D7" i="4"/>
  <c r="O45" i="2"/>
  <c r="O44" i="2"/>
  <c r="EO52" i="3" l="1"/>
  <c r="DZ52" i="3" s="1"/>
  <c r="EO61" i="3"/>
  <c r="DZ61" i="3" s="1"/>
  <c r="DZ56" i="3"/>
  <c r="DZ54" i="3"/>
  <c r="BF61" i="3"/>
  <c r="EO58" i="3"/>
  <c r="DZ58" i="3" s="1"/>
  <c r="EO57" i="3"/>
  <c r="BF56" i="3"/>
  <c r="DZ57" i="3"/>
  <c r="DZ53" i="3"/>
  <c r="EO55" i="3"/>
  <c r="DZ55" i="3" s="1"/>
  <c r="AN57" i="3"/>
  <c r="BF55" i="3"/>
  <c r="BF54" i="3"/>
  <c r="EO59" i="3"/>
  <c r="DZ59" i="3" s="1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S39" i="3"/>
  <c r="BC39" i="3" s="1"/>
  <c r="AK39" i="3"/>
  <c r="V39" i="3" s="1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DE39" i="3"/>
  <c r="CP39" i="3" s="1"/>
  <c r="DW39" i="3"/>
  <c r="DH39" i="3" s="1"/>
  <c r="EB39" i="3"/>
  <c r="EC39" i="3"/>
  <c r="EF39" i="3"/>
  <c r="EG39" i="3"/>
  <c r="EJ39" i="3"/>
  <c r="EK39" i="3"/>
  <c r="EN39" i="3"/>
  <c r="EP39" i="3"/>
  <c r="S40" i="3"/>
  <c r="D40" i="3" s="1"/>
  <c r="AK40" i="3"/>
  <c r="V40" i="3" s="1"/>
  <c r="AO40" i="3"/>
  <c r="AP40" i="3"/>
  <c r="AQ40" i="3"/>
  <c r="AR40" i="3"/>
  <c r="ED40" i="3" s="1"/>
  <c r="AS40" i="3"/>
  <c r="AT40" i="3"/>
  <c r="AU40" i="3"/>
  <c r="AV40" i="3"/>
  <c r="EH40" i="3" s="1"/>
  <c r="AW40" i="3"/>
  <c r="AX40" i="3"/>
  <c r="AY40" i="3"/>
  <c r="AZ40" i="3"/>
  <c r="EL40" i="3" s="1"/>
  <c r="BA40" i="3"/>
  <c r="BB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BX40" i="3" s="1"/>
  <c r="DE40" i="3"/>
  <c r="CP40" i="3" s="1"/>
  <c r="DW40" i="3"/>
  <c r="DH40" i="3" s="1"/>
  <c r="EQ40" i="3"/>
  <c r="S41" i="3"/>
  <c r="D41" i="3" s="1"/>
  <c r="AK41" i="3"/>
  <c r="V41" i="3" s="1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EM41" i="3" s="1"/>
  <c r="BB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CM41" i="3"/>
  <c r="CP41" i="3"/>
  <c r="DE41" i="3"/>
  <c r="DW41" i="3"/>
  <c r="DH41" i="3" s="1"/>
  <c r="EA41" i="3"/>
  <c r="EE41" i="3"/>
  <c r="D42" i="3"/>
  <c r="S42" i="3"/>
  <c r="AK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CM42" i="3"/>
  <c r="DE42" i="3"/>
  <c r="CP42" i="3" s="1"/>
  <c r="DW42" i="3"/>
  <c r="DH42" i="3" s="1"/>
  <c r="EA42" i="3"/>
  <c r="EE42" i="3"/>
  <c r="EI42" i="3"/>
  <c r="EM42" i="3"/>
  <c r="D43" i="3"/>
  <c r="S43" i="3"/>
  <c r="AK43" i="3"/>
  <c r="V43" i="3" s="1"/>
  <c r="AO43" i="3"/>
  <c r="AP43" i="3"/>
  <c r="EB43" i="3" s="1"/>
  <c r="AQ43" i="3"/>
  <c r="AR43" i="3"/>
  <c r="AS43" i="3"/>
  <c r="AT43" i="3"/>
  <c r="AU43" i="3"/>
  <c r="AV43" i="3"/>
  <c r="AW43" i="3"/>
  <c r="AX43" i="3"/>
  <c r="EJ43" i="3" s="1"/>
  <c r="AY43" i="3"/>
  <c r="AZ43" i="3"/>
  <c r="BA43" i="3"/>
  <c r="BB43" i="3"/>
  <c r="EN43" i="3" s="1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BX43" i="3" s="1"/>
  <c r="DE43" i="3"/>
  <c r="CP43" i="3" s="1"/>
  <c r="DW43" i="3"/>
  <c r="DH43" i="3" s="1"/>
  <c r="EC43" i="3"/>
  <c r="EG43" i="3"/>
  <c r="EI43" i="3"/>
  <c r="EK43" i="3"/>
  <c r="S44" i="3"/>
  <c r="D44" i="3" s="1"/>
  <c r="AK44" i="3"/>
  <c r="V44" i="3" s="1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D44" i="3"/>
  <c r="BE44" i="3"/>
  <c r="BG44" i="3"/>
  <c r="BH44" i="3"/>
  <c r="BI44" i="3"/>
  <c r="BJ44" i="3"/>
  <c r="BK44" i="3"/>
  <c r="BL44" i="3"/>
  <c r="BM44" i="3"/>
  <c r="EG44" i="3" s="1"/>
  <c r="BN44" i="3"/>
  <c r="BO44" i="3"/>
  <c r="BP44" i="3"/>
  <c r="BQ44" i="3"/>
  <c r="BR44" i="3"/>
  <c r="BS44" i="3"/>
  <c r="BT44" i="3"/>
  <c r="BV44" i="3"/>
  <c r="BW44" i="3"/>
  <c r="CM44" i="3"/>
  <c r="BU44" i="3" s="1"/>
  <c r="DE44" i="3"/>
  <c r="CP44" i="3" s="1"/>
  <c r="DW44" i="3"/>
  <c r="DH44" i="3" s="1"/>
  <c r="EH44" i="3"/>
  <c r="EQ44" i="3"/>
  <c r="S45" i="3"/>
  <c r="D45" i="3" s="1"/>
  <c r="AK45" i="3"/>
  <c r="V45" i="3" s="1"/>
  <c r="AO45" i="3"/>
  <c r="AP45" i="3"/>
  <c r="AQ45" i="3"/>
  <c r="AR45" i="3"/>
  <c r="ED45" i="3" s="1"/>
  <c r="AS45" i="3"/>
  <c r="AT45" i="3"/>
  <c r="AU45" i="3"/>
  <c r="AV45" i="3"/>
  <c r="EH45" i="3" s="1"/>
  <c r="AW45" i="3"/>
  <c r="AX45" i="3"/>
  <c r="AY45" i="3"/>
  <c r="AZ45" i="3"/>
  <c r="BA45" i="3"/>
  <c r="BB45" i="3"/>
  <c r="BD45" i="3"/>
  <c r="BE45" i="3"/>
  <c r="BG45" i="3"/>
  <c r="EA45" i="3" s="1"/>
  <c r="BH45" i="3"/>
  <c r="BI45" i="3"/>
  <c r="BJ45" i="3"/>
  <c r="BK45" i="3"/>
  <c r="EE45" i="3" s="1"/>
  <c r="BL45" i="3"/>
  <c r="BM45" i="3"/>
  <c r="BN45" i="3"/>
  <c r="BO45" i="3"/>
  <c r="BP45" i="3"/>
  <c r="BQ45" i="3"/>
  <c r="BR45" i="3"/>
  <c r="BS45" i="3"/>
  <c r="EM45" i="3" s="1"/>
  <c r="BT45" i="3"/>
  <c r="BV45" i="3"/>
  <c r="BW45" i="3"/>
  <c r="CM45" i="3"/>
  <c r="DE45" i="3"/>
  <c r="CP45" i="3" s="1"/>
  <c r="DW45" i="3"/>
  <c r="DH45" i="3" s="1"/>
  <c r="EC45" i="3"/>
  <c r="EG45" i="3"/>
  <c r="EK45" i="3"/>
  <c r="EP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BB46" i="3"/>
  <c r="BC46" i="3"/>
  <c r="BD46" i="3"/>
  <c r="BE46" i="3"/>
  <c r="BG46" i="3"/>
  <c r="BH46" i="3"/>
  <c r="EB46" i="3" s="1"/>
  <c r="BI46" i="3"/>
  <c r="BJ46" i="3"/>
  <c r="ED46" i="3" s="1"/>
  <c r="BK46" i="3"/>
  <c r="BL46" i="3"/>
  <c r="EF46" i="3" s="1"/>
  <c r="BM46" i="3"/>
  <c r="BN46" i="3"/>
  <c r="EH46" i="3" s="1"/>
  <c r="BO46" i="3"/>
  <c r="BP46" i="3"/>
  <c r="EJ46" i="3" s="1"/>
  <c r="BQ46" i="3"/>
  <c r="BR46" i="3"/>
  <c r="EL46" i="3" s="1"/>
  <c r="BS46" i="3"/>
  <c r="BT46" i="3"/>
  <c r="EN46" i="3" s="1"/>
  <c r="BV46" i="3"/>
  <c r="BW46" i="3"/>
  <c r="CM46" i="3"/>
  <c r="CP46" i="3"/>
  <c r="DE46" i="3"/>
  <c r="DW46" i="3"/>
  <c r="DH46" i="3" s="1"/>
  <c r="EM46" i="3"/>
  <c r="S47" i="3"/>
  <c r="AK47" i="3"/>
  <c r="V47" i="3" s="1"/>
  <c r="AO47" i="3"/>
  <c r="EA47" i="3" s="1"/>
  <c r="AP47" i="3"/>
  <c r="AQ47" i="3"/>
  <c r="AR47" i="3"/>
  <c r="AS47" i="3"/>
  <c r="AT47" i="3"/>
  <c r="EF47" i="3" s="1"/>
  <c r="AU47" i="3"/>
  <c r="AV47" i="3"/>
  <c r="AW47" i="3"/>
  <c r="AX47" i="3"/>
  <c r="EJ47" i="3" s="1"/>
  <c r="AY47" i="3"/>
  <c r="AZ47" i="3"/>
  <c r="BA47" i="3"/>
  <c r="BB47" i="3"/>
  <c r="BD47" i="3"/>
  <c r="BE47" i="3"/>
  <c r="BG47" i="3"/>
  <c r="BH47" i="3"/>
  <c r="BI47" i="3"/>
  <c r="EC47" i="3" s="1"/>
  <c r="BJ47" i="3"/>
  <c r="BK47" i="3"/>
  <c r="BL47" i="3"/>
  <c r="BM47" i="3"/>
  <c r="EG47" i="3" s="1"/>
  <c r="BN47" i="3"/>
  <c r="BO47" i="3"/>
  <c r="BP47" i="3"/>
  <c r="BQ47" i="3"/>
  <c r="BR47" i="3"/>
  <c r="BS47" i="3"/>
  <c r="BT47" i="3"/>
  <c r="BV47" i="3"/>
  <c r="BW47" i="3"/>
  <c r="CM47" i="3"/>
  <c r="BX47" i="3" s="1"/>
  <c r="DE47" i="3"/>
  <c r="CP47" i="3" s="1"/>
  <c r="DW47" i="3"/>
  <c r="DH47" i="3" s="1"/>
  <c r="EM47" i="3"/>
  <c r="S48" i="3"/>
  <c r="D48" i="3" s="1"/>
  <c r="AK48" i="3"/>
  <c r="V48" i="3" s="1"/>
  <c r="AO48" i="3"/>
  <c r="AP48" i="3"/>
  <c r="EB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D48" i="3"/>
  <c r="BE48" i="3"/>
  <c r="EQ48" i="3" s="1"/>
  <c r="BG48" i="3"/>
  <c r="BH48" i="3"/>
  <c r="BI48" i="3"/>
  <c r="EC48" i="3" s="1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CM48" i="3"/>
  <c r="DE48" i="3"/>
  <c r="CP48" i="3" s="1"/>
  <c r="DW48" i="3"/>
  <c r="DH48" i="3" s="1"/>
  <c r="ED48" i="3"/>
  <c r="EG48" i="3"/>
  <c r="EK48" i="3"/>
  <c r="S49" i="3"/>
  <c r="D49" i="3" s="1"/>
  <c r="AK49" i="3"/>
  <c r="V49" i="3" s="1"/>
  <c r="AO49" i="3"/>
  <c r="AP49" i="3"/>
  <c r="EB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D49" i="3"/>
  <c r="BE49" i="3"/>
  <c r="BG49" i="3"/>
  <c r="BH49" i="3"/>
  <c r="BI49" i="3"/>
  <c r="BJ49" i="3"/>
  <c r="BK49" i="3"/>
  <c r="BL49" i="3"/>
  <c r="EF49" i="3" s="1"/>
  <c r="BM49" i="3"/>
  <c r="BN49" i="3"/>
  <c r="BO49" i="3"/>
  <c r="BP49" i="3"/>
  <c r="EJ49" i="3" s="1"/>
  <c r="BQ49" i="3"/>
  <c r="BR49" i="3"/>
  <c r="BS49" i="3"/>
  <c r="BT49" i="3"/>
  <c r="BV49" i="3"/>
  <c r="BW49" i="3"/>
  <c r="CM49" i="3"/>
  <c r="DE49" i="3"/>
  <c r="CP49" i="3" s="1"/>
  <c r="DW49" i="3"/>
  <c r="DH49" i="3" s="1"/>
  <c r="EM49" i="3"/>
  <c r="EN49" i="3"/>
  <c r="EQ49" i="3"/>
  <c r="EI49" i="3" l="1"/>
  <c r="EE49" i="3"/>
  <c r="EA49" i="3"/>
  <c r="EQ45" i="3"/>
  <c r="EL45" i="3"/>
  <c r="EP44" i="3"/>
  <c r="EN42" i="3"/>
  <c r="EJ42" i="3"/>
  <c r="EF42" i="3"/>
  <c r="EB42" i="3"/>
  <c r="EQ41" i="3"/>
  <c r="ED49" i="3"/>
  <c r="EK47" i="3"/>
  <c r="BC47" i="3"/>
  <c r="EN44" i="3"/>
  <c r="EJ44" i="3"/>
  <c r="EB44" i="3"/>
  <c r="EP43" i="3"/>
  <c r="EN48" i="3"/>
  <c r="EJ48" i="3"/>
  <c r="EF48" i="3"/>
  <c r="EQ46" i="3"/>
  <c r="EI47" i="3"/>
  <c r="EE47" i="3"/>
  <c r="BU45" i="3"/>
  <c r="BF45" i="3" s="1"/>
  <c r="EI45" i="3"/>
  <c r="EL44" i="3"/>
  <c r="ED44" i="3"/>
  <c r="EI41" i="3"/>
  <c r="EP40" i="3"/>
  <c r="EK40" i="3"/>
  <c r="EG40" i="3"/>
  <c r="EC40" i="3"/>
  <c r="EJ45" i="3"/>
  <c r="EF43" i="3"/>
  <c r="EL41" i="3"/>
  <c r="EH41" i="3"/>
  <c r="ED41" i="3"/>
  <c r="BC48" i="3"/>
  <c r="AN48" i="3" s="1"/>
  <c r="EM43" i="3"/>
  <c r="EE43" i="3"/>
  <c r="EA43" i="3"/>
  <c r="BU40" i="3"/>
  <c r="EN40" i="3"/>
  <c r="EJ40" i="3"/>
  <c r="EF40" i="3"/>
  <c r="D39" i="3"/>
  <c r="EP47" i="3"/>
  <c r="EN45" i="3"/>
  <c r="EF45" i="3"/>
  <c r="EM40" i="3"/>
  <c r="EI40" i="3"/>
  <c r="EE40" i="3"/>
  <c r="EA40" i="3"/>
  <c r="EL49" i="3"/>
  <c r="EH49" i="3"/>
  <c r="EL48" i="3"/>
  <c r="EH48" i="3"/>
  <c r="EM48" i="3"/>
  <c r="EI48" i="3"/>
  <c r="EE48" i="3"/>
  <c r="EA48" i="3"/>
  <c r="EN47" i="3"/>
  <c r="BX45" i="3"/>
  <c r="EF44" i="3"/>
  <c r="BC44" i="3"/>
  <c r="AN44" i="3" s="1"/>
  <c r="EK44" i="3"/>
  <c r="EC44" i="3"/>
  <c r="EB45" i="3"/>
  <c r="EL42" i="3"/>
  <c r="ED42" i="3"/>
  <c r="EM39" i="3"/>
  <c r="EA39" i="3"/>
  <c r="BC49" i="3"/>
  <c r="EG49" i="3"/>
  <c r="D47" i="3"/>
  <c r="BX44" i="3"/>
  <c r="EQ43" i="3"/>
  <c r="EK42" i="3"/>
  <c r="EG42" i="3"/>
  <c r="EC42" i="3"/>
  <c r="EK41" i="3"/>
  <c r="EC41" i="3"/>
  <c r="EQ39" i="3"/>
  <c r="EL39" i="3"/>
  <c r="EH39" i="3"/>
  <c r="ED39" i="3"/>
  <c r="BU49" i="3"/>
  <c r="BX49" i="3"/>
  <c r="BU48" i="3"/>
  <c r="EM44" i="3"/>
  <c r="EI44" i="3"/>
  <c r="EE44" i="3"/>
  <c r="EA44" i="3"/>
  <c r="BC43" i="3"/>
  <c r="AN43" i="3" s="1"/>
  <c r="BU41" i="3"/>
  <c r="BX41" i="3"/>
  <c r="EN41" i="3"/>
  <c r="EJ41" i="3"/>
  <c r="EF41" i="3"/>
  <c r="EO40" i="3"/>
  <c r="BC40" i="3"/>
  <c r="DZ38" i="3"/>
  <c r="DZ34" i="3"/>
  <c r="EP49" i="3"/>
  <c r="EQ42" i="3"/>
  <c r="EH42" i="3"/>
  <c r="V42" i="3"/>
  <c r="BC42" i="3"/>
  <c r="AN42" i="3" s="1"/>
  <c r="EP41" i="3"/>
  <c r="EI39" i="3"/>
  <c r="EE39" i="3"/>
  <c r="BF49" i="3"/>
  <c r="EK49" i="3"/>
  <c r="EC49" i="3"/>
  <c r="AN47" i="3"/>
  <c r="BU46" i="3"/>
  <c r="EO46" i="3" s="1"/>
  <c r="DZ46" i="3" s="1"/>
  <c r="BX46" i="3"/>
  <c r="EL43" i="3"/>
  <c r="EH43" i="3"/>
  <c r="ED43" i="3"/>
  <c r="EP42" i="3"/>
  <c r="BC41" i="3"/>
  <c r="AN41" i="3" s="1"/>
  <c r="EG41" i="3"/>
  <c r="BX48" i="3"/>
  <c r="EB47" i="3"/>
  <c r="EQ47" i="3"/>
  <c r="EL47" i="3"/>
  <c r="EH47" i="3"/>
  <c r="ED47" i="3"/>
  <c r="EP46" i="3"/>
  <c r="BC45" i="3"/>
  <c r="AN45" i="3" s="1"/>
  <c r="AN40" i="3"/>
  <c r="EB40" i="3"/>
  <c r="AN39" i="3"/>
  <c r="DZ35" i="3"/>
  <c r="BU42" i="3"/>
  <c r="DZ36" i="3"/>
  <c r="AN49" i="3"/>
  <c r="BU47" i="3"/>
  <c r="EO47" i="3" s="1"/>
  <c r="AN46" i="3"/>
  <c r="BU43" i="3"/>
  <c r="BX42" i="3"/>
  <c r="EB41" i="3"/>
  <c r="BU39" i="3"/>
  <c r="EO39" i="3" s="1"/>
  <c r="DZ37" i="3"/>
  <c r="BF48" i="3"/>
  <c r="BF44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3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EO42" i="3" l="1"/>
  <c r="BF46" i="3"/>
  <c r="EO48" i="3"/>
  <c r="DZ48" i="3" s="1"/>
  <c r="EO44" i="3"/>
  <c r="DZ44" i="3" s="1"/>
  <c r="DZ43" i="3"/>
  <c r="EO41" i="3"/>
  <c r="BF47" i="3"/>
  <c r="DZ39" i="3"/>
  <c r="DZ42" i="3"/>
  <c r="BF41" i="3"/>
  <c r="EO43" i="3"/>
  <c r="DZ40" i="3"/>
  <c r="EO45" i="3"/>
  <c r="DZ45" i="3" s="1"/>
  <c r="BF42" i="3"/>
  <c r="DZ47" i="3"/>
  <c r="DZ41" i="3"/>
  <c r="EO49" i="3"/>
  <c r="DZ49" i="3" s="1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O64" i="2" l="1"/>
  <c r="BI9" i="3"/>
  <c r="BQ9" i="3"/>
  <c r="CM9" i="3"/>
  <c r="BX9" i="3" s="1"/>
  <c r="AV9" i="3"/>
  <c r="BE9" i="3"/>
  <c r="BJ9" i="3"/>
  <c r="BU67" i="3"/>
  <c r="BF67" i="3" s="1"/>
  <c r="BC74" i="3"/>
  <c r="AN74" i="3" s="1"/>
  <c r="BU75" i="3"/>
  <c r="AZ9" i="3"/>
  <c r="BR9" i="3"/>
  <c r="O46" i="2"/>
  <c r="EJ11" i="3"/>
  <c r="BN9" i="3"/>
  <c r="EF11" i="3"/>
  <c r="BW9" i="3"/>
  <c r="BM9" i="3"/>
  <c r="AR9" i="3"/>
  <c r="E13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F65" i="3" s="1"/>
  <c r="BC66" i="3"/>
  <c r="AN66" i="3" s="1"/>
  <c r="BU66" i="3"/>
  <c r="BF66" i="3" s="1"/>
  <c r="EQ67" i="3"/>
  <c r="BU68" i="3"/>
  <c r="BF68" i="3" s="1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7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C71" i="3"/>
  <c r="D71" i="3"/>
  <c r="BC72" i="3"/>
  <c r="AN72" i="3" s="1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AN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EO12" i="3"/>
  <c r="AN13" i="3"/>
  <c r="BC14" i="3"/>
  <c r="EO14" i="3" s="1"/>
  <c r="EA14" i="3"/>
  <c r="BU50" i="3"/>
  <c r="BF50" i="3" s="1"/>
  <c r="BF51" i="3"/>
  <c r="BU51" i="3"/>
  <c r="BU62" i="3"/>
  <c r="BF62" i="3" s="1"/>
  <c r="BU63" i="3"/>
  <c r="BF63" i="3" s="1"/>
  <c r="EO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AN65" i="3"/>
  <c r="EB65" i="3"/>
  <c r="EF65" i="3"/>
  <c r="EJ65" i="3"/>
  <c r="EN65" i="3"/>
  <c r="EB67" i="3"/>
  <c r="EF67" i="3"/>
  <c r="EL67" i="3"/>
  <c r="EJ67" i="3"/>
  <c r="EN67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EO65" i="3" l="1"/>
  <c r="DZ65" i="3" s="1"/>
  <c r="EO63" i="3"/>
  <c r="DZ63" i="3" s="1"/>
  <c r="EO66" i="3"/>
  <c r="EO69" i="3"/>
  <c r="DZ69" i="3" s="1"/>
  <c r="D67" i="2"/>
  <c r="EO75" i="3"/>
  <c r="DZ75" i="3" s="1"/>
  <c r="AN69" i="3"/>
  <c r="AN64" i="3"/>
  <c r="AN68" i="3"/>
  <c r="EO67" i="3"/>
  <c r="DZ67" i="3" s="1"/>
  <c r="AN70" i="3"/>
  <c r="D9" i="3"/>
  <c r="EO72" i="3"/>
  <c r="DZ72" i="3" s="1"/>
  <c r="EO71" i="3"/>
  <c r="EP9" i="3"/>
  <c r="AN71" i="3"/>
  <c r="AN63" i="3"/>
  <c r="AN51" i="3"/>
  <c r="AN17" i="3"/>
  <c r="AN15" i="3"/>
  <c r="O16" i="2"/>
  <c r="S16" i="2" s="1"/>
  <c r="M13" i="2"/>
  <c r="EC9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EJ9" i="3"/>
  <c r="DZ66" i="3"/>
  <c r="EE9" i="3"/>
  <c r="EH9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<sst xmlns="http://schemas.openxmlformats.org/spreadsheetml/2006/main" count="445" uniqueCount="239">
  <si>
    <t>ПРИЛОЖЕНИЕ №1</t>
  </si>
  <si>
    <t>Отчет   за   работата  на  Административен съд     град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</si>
  <si>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</si>
  <si>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</si>
  <si>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</si>
  <si>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</si>
  <si>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</si>
  <si>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</si>
  <si>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</si>
  <si>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</si>
  <si>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</si>
  <si>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</si>
  <si>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</si>
  <si>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</si>
  <si>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</si>
  <si>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</si>
  <si>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</si>
  <si>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</si>
  <si>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</si>
  <si>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</si>
  <si>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</si>
  <si>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</si>
  <si>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</si>
  <si>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</si>
  <si>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</si>
  <si>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</si>
  <si>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</si>
  <si>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</si>
  <si>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</si>
  <si>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</si>
  <si>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</si>
  <si>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</si>
  <si>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</si>
  <si>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</si>
  <si>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</si>
  <si>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</si>
  <si>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</si>
  <si>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</si>
  <si>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</si>
  <si>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</si>
  <si>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</si>
  <si>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</si>
  <si>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</si>
  <si>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</si>
  <si>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</si>
  <si>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</si>
  <si>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</si>
  <si>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</si>
  <si>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</si>
  <si>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</si>
  <si>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</si>
  <si>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</si>
  <si>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</si>
  <si>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</si>
  <si>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</si>
  <si>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</si>
  <si>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</si>
  <si>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</si>
  <si>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</si>
  <si>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</si>
  <si>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</si>
  <si>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</si>
  <si>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</si>
  <si>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</si>
  <si>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</si>
  <si>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</si>
  <si>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</si>
  <si>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</si>
  <si>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</si>
  <si>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</si>
  <si>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</si>
  <si>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</si>
  <si>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</si>
  <si>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</si>
  <si>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</si>
  <si>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</si>
  <si>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</si>
  <si>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</si>
  <si>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</si>
  <si>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</si>
  <si>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</si>
  <si>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</si>
  <si>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</si>
  <si>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</si>
  <si>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</si>
  <si>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</si>
  <si>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</si>
  <si>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</si>
  <si>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</si>
  <si>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</si>
  <si>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</si>
  <si>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</si>
  <si>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</si>
  <si>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</si>
  <si>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</si>
  <si>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</si>
  <si>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</si>
  <si>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</si>
  <si>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</si>
  <si>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</si>
  <si>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</si>
  <si>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</si>
  <si>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</si>
  <si>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</si>
  <si>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</si>
  <si>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</si>
  <si>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</si>
  <si>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</si>
  <si>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</si>
  <si>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</si>
  <si>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</si>
  <si>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</si>
  <si>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</si>
  <si>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</si>
  <si>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</si>
  <si>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</si>
  <si>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</si>
  <si>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</si>
  <si>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</si>
  <si>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</si>
  <si>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</si>
  <si>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</si>
  <si>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</si>
  <si>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</si>
  <si>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</si>
  <si>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</si>
  <si>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</si>
  <si>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</si>
  <si>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</si>
  <si>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</si>
  <si>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</si>
  <si>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</si>
  <si>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</si>
  <si>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</si>
  <si>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</si>
  <si>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</si>
  <si>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</si>
  <si>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</si>
  <si>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</si>
  <si>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</si>
  <si>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</si>
  <si>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</si>
  <si>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</si>
  <si>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</si>
  <si>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</si>
  <si>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</si>
  <si>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</si>
  <si>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</si>
  <si>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</si>
  <si>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</si>
  <si>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</si>
  <si>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</si>
  <si>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</si>
  <si>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</si>
  <si>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</si>
  <si>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</si>
  <si>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</si>
  <si>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</si>
  <si>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</si>
  <si>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</si>
  <si>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</si>
  <si>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</si>
  <si>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</si>
  <si>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</si>
  <si>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</si>
  <si>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</si>
  <si>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</si>
  <si>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</si>
  <si>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</si>
  <si>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</si>
  <si>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</si>
  <si>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</si>
  <si>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</si>
  <si>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</si>
  <si>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</si>
  <si>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</si>
  <si>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</si>
  <si>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</si>
  <si>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</si>
  <si>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</si>
  <si>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</si>
  <si>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</si>
  <si>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</si>
  <si>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</si>
  <si>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</si>
  <si>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</si>
  <si>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</si>
  <si>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</si>
  <si>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</si>
  <si>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</si>
  <si>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</si>
  <si>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</si>
  <si>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</si>
  <si>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</si>
  <si>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</si>
  <si>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</si>
  <si>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</si>
  <si>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</si>
  <si>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</si>
  <si>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</si>
  <si>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</si>
  <si>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</si>
  <si>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</si>
  <si>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</si>
  <si>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</si>
  <si>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</si>
  <si>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</si>
  <si>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</si>
  <si>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</si>
  <si>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</si>
  <si>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</si>
  <si>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</si>
  <si>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</si>
  <si>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</si>
  <si>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</si>
  <si>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</si>
  <si>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Кюстендил</t>
  </si>
  <si>
    <t>Иван Христов Демиревски</t>
  </si>
  <si>
    <t>Галина Атанасова Стойчева</t>
  </si>
  <si>
    <t>Милена Йорданова Алексова-Стоилова</t>
  </si>
  <si>
    <t>Николета антонова Карамфилова-Богословска</t>
  </si>
  <si>
    <t xml:space="preserve">Справка за дейността на съдиите в Административен съд гр.Кюстендил за  6 месеца на 2018 г. </t>
  </si>
  <si>
    <t>Даниела Любомирова Петрова</t>
  </si>
  <si>
    <t>месеца  на  2018    г.</t>
  </si>
  <si>
    <t>26г.11м.</t>
  </si>
  <si>
    <t>11г.04м.12 дни</t>
  </si>
  <si>
    <t xml:space="preserve">Николета Антонова Карамфилова - Богословска </t>
  </si>
  <si>
    <t>22 г.</t>
  </si>
  <si>
    <t>17г.3м.</t>
  </si>
  <si>
    <t xml:space="preserve">Даниела Любомирова Петрова </t>
  </si>
  <si>
    <t xml:space="preserve">Справка за резултатите от върнати обжалвани и протестирани дела на съдиите
от АДМИНИСТРАТИВЕН СЪД гр. Кюстендил през 6 месеца на 2018  г. </t>
  </si>
  <si>
    <t xml:space="preserve">Изготвил: Гергана Маринова                                 </t>
  </si>
  <si>
    <t>телефон за връзка: 078557962; 0888432886</t>
  </si>
  <si>
    <t>E-mail:adm.kas@mbox.contact.bg</t>
  </si>
  <si>
    <t xml:space="preserve">Милена Йорданова Алексова - Стоилова </t>
  </si>
  <si>
    <t>18 г.7м. 23дни</t>
  </si>
  <si>
    <t>Съставил: Гергана Маринова</t>
  </si>
  <si>
    <t>Телефон: 078551962; 0888432886</t>
  </si>
  <si>
    <t xml:space="preserve">Съставил: Гергана Маринова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</si>
</sst>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A24" sqref="A24:K24"/>
    </sheetView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174"/>
    </row>
    <row r="3" spans="1:11" s="177" customFormat="1" x14ac:dyDescent="0.25">
      <c r="A3" s="277" t="s">
        <v>212</v>
      </c>
      <c r="B3" s="277"/>
      <c r="C3" s="277"/>
      <c r="D3" s="277"/>
      <c r="E3" s="277"/>
      <c r="F3" s="277"/>
      <c r="G3" s="277"/>
      <c r="H3" s="277"/>
      <c r="I3" s="277"/>
      <c r="J3" s="277"/>
      <c r="K3" s="176"/>
    </row>
    <row r="4" spans="1:11" s="177" customFormat="1" x14ac:dyDescent="0.25">
      <c r="A4" s="277" t="s">
        <v>211</v>
      </c>
      <c r="B4" s="277"/>
      <c r="C4" s="277"/>
      <c r="D4" s="277"/>
      <c r="E4" s="277"/>
      <c r="F4" s="277"/>
      <c r="G4" s="277"/>
      <c r="H4" s="277"/>
      <c r="I4" s="277"/>
      <c r="J4" s="277"/>
      <c r="K4" s="176"/>
    </row>
    <row r="5" spans="1:11" s="177" customFormat="1" ht="15.75" thickBot="1" x14ac:dyDescent="0.3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176"/>
    </row>
    <row r="6" spans="1:11" ht="16.5" thickBot="1" x14ac:dyDescent="0.3">
      <c r="A6" s="274" t="s">
        <v>194</v>
      </c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3" t="s">
        <v>198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9" customHeight="1" x14ac:dyDescent="0.25">
      <c r="A12" s="270" t="s">
        <v>199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39" customHeight="1" x14ac:dyDescent="0.25">
      <c r="A13" s="270" t="s">
        <v>209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39" customHeight="1" x14ac:dyDescent="0.25">
      <c r="A14" s="270" t="s">
        <v>200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 ht="39" customHeight="1" x14ac:dyDescent="0.25">
      <c r="A15" s="270" t="s">
        <v>201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39" customHeight="1" x14ac:dyDescent="0.25">
      <c r="A16" s="270" t="s">
        <v>202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39" customHeight="1" x14ac:dyDescent="0.25">
      <c r="A17" s="270" t="s">
        <v>210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9" customHeight="1" x14ac:dyDescent="0.25">
      <c r="A18" s="270" t="s">
        <v>203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39" customHeight="1" x14ac:dyDescent="0.25">
      <c r="A19" s="270" t="s">
        <v>204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39" customHeight="1" x14ac:dyDescent="0.25">
      <c r="A20" s="272" t="s">
        <v>214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ht="39" customHeight="1" x14ac:dyDescent="0.25">
      <c r="A21" s="270" t="s">
        <v>205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39" customHeight="1" x14ac:dyDescent="0.25">
      <c r="A22" s="270" t="s">
        <v>206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</row>
    <row r="23" spans="1:11" ht="39" customHeight="1" x14ac:dyDescent="0.25">
      <c r="A23" s="270" t="s">
        <v>207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50.25" customHeight="1" x14ac:dyDescent="0.25">
      <c r="A24" s="271" t="s">
        <v>208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topLeftCell="A30" zoomScaleNormal="100" workbookViewId="0">
      <selection activeCell="O58" sqref="O58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15" t="s">
        <v>0</v>
      </c>
      <c r="W1" s="316"/>
      <c r="X1" s="316"/>
      <c r="Y1" s="316"/>
      <c r="Z1" s="316"/>
    </row>
    <row r="2" spans="1:26" s="115" customFormat="1" ht="18.75" customHeight="1" x14ac:dyDescent="0.25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" t="s">
        <v>216</v>
      </c>
      <c r="M2" s="211"/>
      <c r="O2" s="2">
        <v>6</v>
      </c>
      <c r="P2" s="279" t="s">
        <v>223</v>
      </c>
      <c r="Q2" s="279"/>
      <c r="R2" s="279"/>
      <c r="S2" s="279"/>
      <c r="T2" s="279"/>
      <c r="U2" s="238"/>
      <c r="V2" s="239"/>
      <c r="W2" s="239"/>
      <c r="X2" s="332" t="s">
        <v>197</v>
      </c>
      <c r="Y2" s="332"/>
    </row>
    <row r="3" spans="1:26" ht="12.75" customHeight="1" thickBot="1" x14ac:dyDescent="0.3">
      <c r="A3" s="216"/>
      <c r="B3" s="217"/>
      <c r="C3" s="216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81" t="s">
        <v>2</v>
      </c>
      <c r="B4" s="282"/>
      <c r="C4" s="287" t="s">
        <v>3</v>
      </c>
      <c r="D4" s="287" t="s">
        <v>4</v>
      </c>
      <c r="E4" s="291" t="s">
        <v>5</v>
      </c>
      <c r="F4" s="293" t="s">
        <v>6</v>
      </c>
      <c r="G4" s="295" t="s">
        <v>7</v>
      </c>
      <c r="H4" s="348" t="s">
        <v>8</v>
      </c>
      <c r="I4" s="313"/>
      <c r="J4" s="313"/>
      <c r="K4" s="313"/>
      <c r="L4" s="313"/>
      <c r="M4" s="349"/>
      <c r="N4" s="349"/>
      <c r="O4" s="310" t="s">
        <v>9</v>
      </c>
      <c r="P4" s="312" t="s">
        <v>10</v>
      </c>
      <c r="Q4" s="313"/>
      <c r="R4" s="313"/>
      <c r="S4" s="310" t="s">
        <v>11</v>
      </c>
      <c r="T4" s="312" t="s">
        <v>12</v>
      </c>
      <c r="U4" s="342"/>
      <c r="V4" s="343"/>
      <c r="W4" s="339" t="s">
        <v>13</v>
      </c>
      <c r="X4" s="317" t="s">
        <v>14</v>
      </c>
      <c r="Y4" s="318"/>
      <c r="Z4" s="319"/>
    </row>
    <row r="5" spans="1:26" ht="12.75" customHeight="1" thickBot="1" x14ac:dyDescent="0.3">
      <c r="A5" s="283"/>
      <c r="B5" s="284"/>
      <c r="C5" s="288"/>
      <c r="D5" s="290"/>
      <c r="E5" s="292"/>
      <c r="F5" s="294"/>
      <c r="G5" s="296"/>
      <c r="H5" s="298" t="s">
        <v>15</v>
      </c>
      <c r="I5" s="299"/>
      <c r="J5" s="299"/>
      <c r="K5" s="299"/>
      <c r="L5" s="300"/>
      <c r="M5" s="301" t="s">
        <v>16</v>
      </c>
      <c r="N5" s="301"/>
      <c r="O5" s="311"/>
      <c r="P5" s="314"/>
      <c r="Q5" s="314"/>
      <c r="R5" s="314"/>
      <c r="S5" s="341"/>
      <c r="T5" s="344"/>
      <c r="U5" s="344"/>
      <c r="V5" s="345"/>
      <c r="W5" s="340"/>
      <c r="X5" s="320"/>
      <c r="Y5" s="321"/>
      <c r="Z5" s="322"/>
    </row>
    <row r="6" spans="1:26" ht="24" customHeight="1" thickBot="1" x14ac:dyDescent="0.3">
      <c r="A6" s="283"/>
      <c r="B6" s="284"/>
      <c r="C6" s="288"/>
      <c r="D6" s="290"/>
      <c r="E6" s="292"/>
      <c r="F6" s="294"/>
      <c r="G6" s="296"/>
      <c r="H6" s="302" t="s">
        <v>17</v>
      </c>
      <c r="I6" s="305" t="s">
        <v>18</v>
      </c>
      <c r="J6" s="306"/>
      <c r="K6" s="306"/>
      <c r="L6" s="307"/>
      <c r="M6" s="308" t="s">
        <v>19</v>
      </c>
      <c r="N6" s="218" t="s">
        <v>20</v>
      </c>
      <c r="O6" s="311"/>
      <c r="P6" s="333" t="s">
        <v>21</v>
      </c>
      <c r="Q6" s="334" t="s">
        <v>22</v>
      </c>
      <c r="R6" s="336" t="s">
        <v>23</v>
      </c>
      <c r="S6" s="341"/>
      <c r="T6" s="346"/>
      <c r="U6" s="346"/>
      <c r="V6" s="347"/>
      <c r="W6" s="340"/>
      <c r="X6" s="338" t="s">
        <v>24</v>
      </c>
      <c r="Y6" s="323" t="s">
        <v>25</v>
      </c>
      <c r="Z6" s="325" t="s">
        <v>26</v>
      </c>
    </row>
    <row r="7" spans="1:26" ht="12.75" customHeight="1" x14ac:dyDescent="0.25">
      <c r="A7" s="283"/>
      <c r="B7" s="284"/>
      <c r="C7" s="288"/>
      <c r="D7" s="290"/>
      <c r="E7" s="292"/>
      <c r="F7" s="294"/>
      <c r="G7" s="296"/>
      <c r="H7" s="303"/>
      <c r="I7" s="358" t="s">
        <v>27</v>
      </c>
      <c r="J7" s="358" t="s">
        <v>28</v>
      </c>
      <c r="K7" s="361" t="s">
        <v>29</v>
      </c>
      <c r="L7" s="363" t="s">
        <v>30</v>
      </c>
      <c r="M7" s="309"/>
      <c r="N7" s="366" t="s">
        <v>31</v>
      </c>
      <c r="O7" s="311"/>
      <c r="P7" s="328"/>
      <c r="Q7" s="335"/>
      <c r="R7" s="337"/>
      <c r="S7" s="341"/>
      <c r="T7" s="327" t="s">
        <v>21</v>
      </c>
      <c r="U7" s="329" t="s">
        <v>22</v>
      </c>
      <c r="V7" s="330" t="s">
        <v>23</v>
      </c>
      <c r="W7" s="340"/>
      <c r="X7" s="338"/>
      <c r="Y7" s="324"/>
      <c r="Z7" s="326"/>
    </row>
    <row r="8" spans="1:26" ht="12.75" customHeight="1" x14ac:dyDescent="0.25">
      <c r="A8" s="283"/>
      <c r="B8" s="284"/>
      <c r="C8" s="288"/>
      <c r="D8" s="290"/>
      <c r="E8" s="292"/>
      <c r="F8" s="294"/>
      <c r="G8" s="296"/>
      <c r="H8" s="303"/>
      <c r="I8" s="359"/>
      <c r="J8" s="359"/>
      <c r="K8" s="361"/>
      <c r="L8" s="364"/>
      <c r="M8" s="309"/>
      <c r="N8" s="366"/>
      <c r="O8" s="311"/>
      <c r="P8" s="328"/>
      <c r="Q8" s="335"/>
      <c r="R8" s="337"/>
      <c r="S8" s="341"/>
      <c r="T8" s="328"/>
      <c r="U8" s="329"/>
      <c r="V8" s="331"/>
      <c r="W8" s="340"/>
      <c r="X8" s="338"/>
      <c r="Y8" s="324"/>
      <c r="Z8" s="326"/>
    </row>
    <row r="9" spans="1:26" ht="36" customHeight="1" thickBot="1" x14ac:dyDescent="0.3">
      <c r="A9" s="285"/>
      <c r="B9" s="286"/>
      <c r="C9" s="289"/>
      <c r="D9" s="290"/>
      <c r="E9" s="292"/>
      <c r="F9" s="294"/>
      <c r="G9" s="297"/>
      <c r="H9" s="304"/>
      <c r="I9" s="360"/>
      <c r="J9" s="360"/>
      <c r="K9" s="362"/>
      <c r="L9" s="365"/>
      <c r="M9" s="309"/>
      <c r="N9" s="366"/>
      <c r="O9" s="311"/>
      <c r="P9" s="328"/>
      <c r="Q9" s="335"/>
      <c r="R9" s="337"/>
      <c r="S9" s="341"/>
      <c r="T9" s="328"/>
      <c r="U9" s="329"/>
      <c r="V9" s="331"/>
      <c r="W9" s="340"/>
      <c r="X9" s="338"/>
      <c r="Y9" s="324"/>
      <c r="Z9" s="326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50" t="s">
        <v>49</v>
      </c>
      <c r="B11" s="353" t="s">
        <v>50</v>
      </c>
      <c r="C11" s="3">
        <v>2016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1"/>
      <c r="B12" s="354"/>
      <c r="C12" s="9">
        <v>2017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2"/>
      <c r="B13" s="355"/>
      <c r="C13" s="13">
        <v>2018</v>
      </c>
      <c r="D13" s="14">
        <f>D16+D19+D22+D25+D28+D31+D34+D37+D40+D43+D46+D49+D52+D55</f>
        <v>153</v>
      </c>
      <c r="E13" s="15">
        <f t="shared" si="0"/>
        <v>294</v>
      </c>
      <c r="F13" s="16">
        <f t="shared" si="0"/>
        <v>7</v>
      </c>
      <c r="G13" s="17">
        <f t="shared" si="0"/>
        <v>447</v>
      </c>
      <c r="H13" s="18">
        <f t="shared" si="0"/>
        <v>165</v>
      </c>
      <c r="I13" s="14">
        <f t="shared" si="0"/>
        <v>0</v>
      </c>
      <c r="J13" s="15">
        <f t="shared" si="0"/>
        <v>8</v>
      </c>
      <c r="K13" s="15">
        <f t="shared" si="0"/>
        <v>76</v>
      </c>
      <c r="L13" s="15">
        <f>L16+L19+L22+L25+L28+L31+L34+L37+L40+L43+L46+L49+L52+L55</f>
        <v>81</v>
      </c>
      <c r="M13" s="15">
        <f t="shared" si="0"/>
        <v>128</v>
      </c>
      <c r="N13" s="16">
        <f t="shared" si="0"/>
        <v>0</v>
      </c>
      <c r="O13" s="18">
        <f t="shared" si="0"/>
        <v>293</v>
      </c>
      <c r="P13" s="14">
        <f t="shared" si="0"/>
        <v>102</v>
      </c>
      <c r="Q13" s="15">
        <f t="shared" si="0"/>
        <v>102</v>
      </c>
      <c r="R13" s="16">
        <f t="shared" si="0"/>
        <v>89</v>
      </c>
      <c r="S13" s="18">
        <f t="shared" si="0"/>
        <v>154</v>
      </c>
      <c r="T13" s="14">
        <f t="shared" si="0"/>
        <v>164</v>
      </c>
      <c r="U13" s="15">
        <f t="shared" si="0"/>
        <v>1</v>
      </c>
      <c r="V13" s="16">
        <f t="shared" si="0"/>
        <v>0</v>
      </c>
      <c r="W13" s="18">
        <f t="shared" si="0"/>
        <v>121</v>
      </c>
      <c r="X13" s="14">
        <f t="shared" si="0"/>
        <v>75</v>
      </c>
      <c r="Y13" s="15">
        <f t="shared" si="0"/>
        <v>31</v>
      </c>
      <c r="Z13" s="19">
        <f t="shared" si="0"/>
        <v>4</v>
      </c>
    </row>
    <row r="14" spans="1:26" ht="12.75" customHeight="1" x14ac:dyDescent="0.25">
      <c r="A14" s="353" t="s">
        <v>51</v>
      </c>
      <c r="B14" s="353" t="s">
        <v>52</v>
      </c>
      <c r="C14" s="3">
        <v>2016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6"/>
      <c r="B15" s="354"/>
      <c r="C15" s="9">
        <v>2017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7"/>
      <c r="B16" s="355"/>
      <c r="C16" s="13">
        <v>2018</v>
      </c>
      <c r="D16" s="223">
        <f>'2. Приложение 2'!E9</f>
        <v>16</v>
      </c>
      <c r="E16" s="223">
        <f>'2. Приложение 2'!W9</f>
        <v>44</v>
      </c>
      <c r="F16" s="188">
        <v>1</v>
      </c>
      <c r="G16" s="17">
        <f>D16+E16</f>
        <v>60</v>
      </c>
      <c r="H16" s="18">
        <f t="shared" si="3"/>
        <v>10</v>
      </c>
      <c r="I16" s="189"/>
      <c r="J16" s="190"/>
      <c r="K16" s="190">
        <v>2</v>
      </c>
      <c r="L16" s="191">
        <v>8</v>
      </c>
      <c r="M16" s="210">
        <f>'2. Приложение 2'!CQ9</f>
        <v>21</v>
      </c>
      <c r="N16" s="192"/>
      <c r="O16" s="18">
        <f t="shared" si="1"/>
        <v>31</v>
      </c>
      <c r="P16" s="189">
        <v>10</v>
      </c>
      <c r="Q16" s="190">
        <v>14</v>
      </c>
      <c r="R16" s="192">
        <v>7</v>
      </c>
      <c r="S16" s="35">
        <f>G16-O16</f>
        <v>29</v>
      </c>
      <c r="T16" s="189">
        <v>10</v>
      </c>
      <c r="U16" s="190"/>
      <c r="V16" s="188"/>
      <c r="W16" s="193">
        <v>9</v>
      </c>
      <c r="X16" s="194">
        <v>4</v>
      </c>
      <c r="Y16" s="195">
        <v>1</v>
      </c>
      <c r="Z16" s="196"/>
    </row>
    <row r="17" spans="1:26" ht="12.75" customHeight="1" x14ac:dyDescent="0.25">
      <c r="A17" s="367" t="s">
        <v>53</v>
      </c>
      <c r="B17" s="370" t="s">
        <v>54</v>
      </c>
      <c r="C17" s="3">
        <v>2016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8"/>
      <c r="B18" s="371"/>
      <c r="C18" s="9">
        <v>2017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9"/>
      <c r="B19" s="372"/>
      <c r="C19" s="13">
        <v>2018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73" t="s">
        <v>55</v>
      </c>
      <c r="B20" s="376" t="s">
        <v>56</v>
      </c>
      <c r="C20" s="3">
        <v>2016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4"/>
      <c r="B21" s="377"/>
      <c r="C21" s="9">
        <v>2017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5"/>
      <c r="B22" s="378"/>
      <c r="C22" s="13">
        <v>2018</v>
      </c>
      <c r="D22" s="224">
        <f>'2. Приложение 2'!G9</f>
        <v>4</v>
      </c>
      <c r="E22" s="224">
        <f>'2. Приложение 2'!Y9</f>
        <v>5</v>
      </c>
      <c r="F22" s="192">
        <v>1</v>
      </c>
      <c r="G22" s="17">
        <f t="shared" si="4"/>
        <v>9</v>
      </c>
      <c r="H22" s="18">
        <f t="shared" si="3"/>
        <v>2</v>
      </c>
      <c r="I22" s="198"/>
      <c r="J22" s="191"/>
      <c r="K22" s="191"/>
      <c r="L22" s="191">
        <v>2</v>
      </c>
      <c r="M22" s="210">
        <f>'2. Приложение 2'!CS9</f>
        <v>4</v>
      </c>
      <c r="N22" s="192"/>
      <c r="O22" s="18">
        <f t="shared" si="1"/>
        <v>6</v>
      </c>
      <c r="P22" s="198">
        <v>3</v>
      </c>
      <c r="Q22" s="191">
        <v>1</v>
      </c>
      <c r="R22" s="192">
        <v>2</v>
      </c>
      <c r="S22" s="18">
        <f t="shared" si="2"/>
        <v>3</v>
      </c>
      <c r="T22" s="198">
        <v>2</v>
      </c>
      <c r="U22" s="191"/>
      <c r="V22" s="192"/>
      <c r="W22" s="199">
        <v>4</v>
      </c>
      <c r="X22" s="198">
        <v>2</v>
      </c>
      <c r="Y22" s="191">
        <v>1</v>
      </c>
      <c r="Z22" s="200"/>
    </row>
    <row r="23" spans="1:26" ht="12.75" customHeight="1" x14ac:dyDescent="0.25">
      <c r="A23" s="373" t="s">
        <v>57</v>
      </c>
      <c r="B23" s="376" t="s">
        <v>58</v>
      </c>
      <c r="C23" s="3">
        <v>2016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4"/>
      <c r="B24" s="377"/>
      <c r="C24" s="9">
        <v>2017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5"/>
      <c r="B25" s="378"/>
      <c r="C25" s="13">
        <v>2018</v>
      </c>
      <c r="D25" s="223">
        <f>'2. Приложение 2'!H9</f>
        <v>19</v>
      </c>
      <c r="E25" s="223">
        <f>'2. Приложение 2'!Z9</f>
        <v>13</v>
      </c>
      <c r="F25" s="188">
        <v>1</v>
      </c>
      <c r="G25" s="17">
        <f t="shared" si="4"/>
        <v>32</v>
      </c>
      <c r="H25" s="18">
        <f t="shared" si="3"/>
        <v>16</v>
      </c>
      <c r="I25" s="189"/>
      <c r="J25" s="190"/>
      <c r="K25" s="190">
        <v>6</v>
      </c>
      <c r="L25" s="190">
        <v>10</v>
      </c>
      <c r="M25" s="210">
        <f>'2. Приложение 2'!CT9</f>
        <v>0</v>
      </c>
      <c r="N25" s="188"/>
      <c r="O25" s="18">
        <f t="shared" si="1"/>
        <v>16</v>
      </c>
      <c r="P25" s="189"/>
      <c r="Q25" s="190">
        <v>2</v>
      </c>
      <c r="R25" s="188">
        <v>14</v>
      </c>
      <c r="S25" s="18">
        <f t="shared" si="2"/>
        <v>16</v>
      </c>
      <c r="T25" s="189">
        <v>16</v>
      </c>
      <c r="U25" s="190"/>
      <c r="V25" s="188"/>
      <c r="W25" s="193">
        <v>11</v>
      </c>
      <c r="X25" s="189">
        <v>8</v>
      </c>
      <c r="Y25" s="190">
        <v>9</v>
      </c>
      <c r="Z25" s="197"/>
    </row>
    <row r="26" spans="1:26" ht="12.75" customHeight="1" x14ac:dyDescent="0.25">
      <c r="A26" s="373" t="s">
        <v>59</v>
      </c>
      <c r="B26" s="376" t="s">
        <v>60</v>
      </c>
      <c r="C26" s="3">
        <v>2016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4"/>
      <c r="B27" s="377"/>
      <c r="C27" s="9">
        <v>2017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5"/>
      <c r="B28" s="378"/>
      <c r="C28" s="13">
        <v>2018</v>
      </c>
      <c r="D28" s="224">
        <f>'2. Приложение 2'!I9</f>
        <v>5</v>
      </c>
      <c r="E28" s="224">
        <f>'2. Приложение 2'!AA9</f>
        <v>8</v>
      </c>
      <c r="F28" s="192"/>
      <c r="G28" s="17">
        <f t="shared" si="4"/>
        <v>13</v>
      </c>
      <c r="H28" s="18">
        <f t="shared" si="3"/>
        <v>2</v>
      </c>
      <c r="I28" s="198"/>
      <c r="J28" s="191"/>
      <c r="K28" s="191"/>
      <c r="L28" s="191">
        <v>2</v>
      </c>
      <c r="M28" s="210">
        <f>'2. Приложение 2'!CU9</f>
        <v>9</v>
      </c>
      <c r="N28" s="192"/>
      <c r="O28" s="18">
        <f t="shared" si="1"/>
        <v>11</v>
      </c>
      <c r="P28" s="198">
        <v>6</v>
      </c>
      <c r="Q28" s="191">
        <v>3</v>
      </c>
      <c r="R28" s="192">
        <v>2</v>
      </c>
      <c r="S28" s="18">
        <f t="shared" si="2"/>
        <v>2</v>
      </c>
      <c r="T28" s="198">
        <v>2</v>
      </c>
      <c r="U28" s="191"/>
      <c r="V28" s="192"/>
      <c r="W28" s="199"/>
      <c r="X28" s="198"/>
      <c r="Y28" s="191"/>
      <c r="Z28" s="200"/>
    </row>
    <row r="29" spans="1:26" ht="12.75" customHeight="1" x14ac:dyDescent="0.25">
      <c r="A29" s="373" t="s">
        <v>61</v>
      </c>
      <c r="B29" s="376" t="s">
        <v>62</v>
      </c>
      <c r="C29" s="3">
        <v>2016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74"/>
      <c r="B30" s="377"/>
      <c r="C30" s="9">
        <v>2017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5"/>
      <c r="B31" s="378"/>
      <c r="C31" s="13">
        <v>2018</v>
      </c>
      <c r="D31" s="223">
        <f>'2. Приложение 2'!J9</f>
        <v>13</v>
      </c>
      <c r="E31" s="223">
        <f>'2. Приложение 2'!AB9</f>
        <v>17</v>
      </c>
      <c r="F31" s="188"/>
      <c r="G31" s="17">
        <f t="shared" si="4"/>
        <v>30</v>
      </c>
      <c r="H31" s="18">
        <f t="shared" si="3"/>
        <v>16</v>
      </c>
      <c r="I31" s="189"/>
      <c r="J31" s="190">
        <v>2</v>
      </c>
      <c r="K31" s="190">
        <v>11</v>
      </c>
      <c r="L31" s="190">
        <v>3</v>
      </c>
      <c r="M31" s="210">
        <f>'2. Приложение 2'!CV9</f>
        <v>5</v>
      </c>
      <c r="N31" s="188"/>
      <c r="O31" s="18">
        <f t="shared" si="1"/>
        <v>21</v>
      </c>
      <c r="P31" s="189">
        <v>3</v>
      </c>
      <c r="Q31" s="190">
        <v>10</v>
      </c>
      <c r="R31" s="197">
        <v>8</v>
      </c>
      <c r="S31" s="18">
        <f t="shared" si="2"/>
        <v>9</v>
      </c>
      <c r="T31" s="189">
        <v>16</v>
      </c>
      <c r="U31" s="190"/>
      <c r="V31" s="188"/>
      <c r="W31" s="193">
        <v>13</v>
      </c>
      <c r="X31" s="189">
        <v>12</v>
      </c>
      <c r="Y31" s="190">
        <v>4</v>
      </c>
      <c r="Z31" s="197"/>
    </row>
    <row r="32" spans="1:26" ht="12.75" customHeight="1" x14ac:dyDescent="0.25">
      <c r="A32" s="373" t="s">
        <v>63</v>
      </c>
      <c r="B32" s="376" t="s">
        <v>64</v>
      </c>
      <c r="C32" s="3">
        <v>2016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4"/>
      <c r="B33" s="377"/>
      <c r="C33" s="9">
        <v>2017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5"/>
      <c r="B34" s="378"/>
      <c r="C34" s="13">
        <v>2018</v>
      </c>
      <c r="D34" s="223">
        <f>'2. Приложение 2'!K9</f>
        <v>14</v>
      </c>
      <c r="E34" s="223">
        <f>'2. Приложение 2'!AC9</f>
        <v>44</v>
      </c>
      <c r="F34" s="192">
        <v>2</v>
      </c>
      <c r="G34" s="17">
        <f t="shared" si="4"/>
        <v>58</v>
      </c>
      <c r="H34" s="18">
        <f t="shared" si="3"/>
        <v>17</v>
      </c>
      <c r="I34" s="198"/>
      <c r="J34" s="191">
        <v>1</v>
      </c>
      <c r="K34" s="191">
        <v>8</v>
      </c>
      <c r="L34" s="191">
        <v>8</v>
      </c>
      <c r="M34" s="210">
        <f>'2. Приложение 2'!CW9</f>
        <v>28</v>
      </c>
      <c r="N34" s="192"/>
      <c r="O34" s="18">
        <f t="shared" si="1"/>
        <v>45</v>
      </c>
      <c r="P34" s="198">
        <v>13</v>
      </c>
      <c r="Q34" s="191">
        <v>21</v>
      </c>
      <c r="R34" s="192">
        <v>11</v>
      </c>
      <c r="S34" s="18">
        <f t="shared" si="2"/>
        <v>13</v>
      </c>
      <c r="T34" s="198">
        <v>17</v>
      </c>
      <c r="U34" s="191"/>
      <c r="V34" s="192"/>
      <c r="W34" s="199">
        <v>23</v>
      </c>
      <c r="X34" s="198">
        <v>10</v>
      </c>
      <c r="Y34" s="191">
        <v>6</v>
      </c>
      <c r="Z34" s="200"/>
    </row>
    <row r="35" spans="1:26" ht="12.75" customHeight="1" x14ac:dyDescent="0.25">
      <c r="A35" s="373" t="s">
        <v>65</v>
      </c>
      <c r="B35" s="376" t="s">
        <v>66</v>
      </c>
      <c r="C35" s="3">
        <v>2016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4"/>
      <c r="B36" s="377"/>
      <c r="C36" s="9">
        <v>2017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5"/>
      <c r="B37" s="378"/>
      <c r="C37" s="13">
        <v>2018</v>
      </c>
      <c r="D37" s="223">
        <f>'2. Приложение 2'!L9</f>
        <v>6</v>
      </c>
      <c r="E37" s="223">
        <f>'2. Приложение 2'!AD9</f>
        <v>12</v>
      </c>
      <c r="F37" s="188"/>
      <c r="G37" s="17">
        <f t="shared" si="4"/>
        <v>18</v>
      </c>
      <c r="H37" s="18">
        <f t="shared" si="3"/>
        <v>5</v>
      </c>
      <c r="I37" s="206"/>
      <c r="J37" s="190"/>
      <c r="K37" s="190">
        <v>1</v>
      </c>
      <c r="L37" s="190">
        <v>4</v>
      </c>
      <c r="M37" s="210">
        <f>'2. Приложение 2'!CX9</f>
        <v>9</v>
      </c>
      <c r="N37" s="188"/>
      <c r="O37" s="18">
        <f t="shared" si="1"/>
        <v>14</v>
      </c>
      <c r="P37" s="189">
        <v>7</v>
      </c>
      <c r="Q37" s="190">
        <v>3</v>
      </c>
      <c r="R37" s="197">
        <v>4</v>
      </c>
      <c r="S37" s="18">
        <f t="shared" si="2"/>
        <v>4</v>
      </c>
      <c r="T37" s="189">
        <v>5</v>
      </c>
      <c r="U37" s="190"/>
      <c r="V37" s="188"/>
      <c r="W37" s="193">
        <v>5</v>
      </c>
      <c r="X37" s="189">
        <v>3</v>
      </c>
      <c r="Y37" s="190">
        <v>2</v>
      </c>
      <c r="Z37" s="197"/>
    </row>
    <row r="38" spans="1:26" ht="12.75" customHeight="1" x14ac:dyDescent="0.25">
      <c r="A38" s="376" t="s">
        <v>67</v>
      </c>
      <c r="B38" s="376" t="s">
        <v>68</v>
      </c>
      <c r="C38" s="3">
        <v>2016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9"/>
      <c r="B39" s="377"/>
      <c r="C39" s="9">
        <v>2017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0"/>
      <c r="B40" s="377"/>
      <c r="C40" s="13">
        <v>2018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53" t="s">
        <v>69</v>
      </c>
      <c r="B41" s="376" t="s">
        <v>70</v>
      </c>
      <c r="C41" s="3">
        <v>2016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4"/>
      <c r="B42" s="377"/>
      <c r="C42" s="9">
        <v>2017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5"/>
      <c r="B43" s="378"/>
      <c r="C43" s="13">
        <v>2018</v>
      </c>
      <c r="D43" s="223">
        <f>'2. Приложение 2'!N9</f>
        <v>30</v>
      </c>
      <c r="E43" s="223">
        <f>'2. Приложение 2'!AF9</f>
        <v>61</v>
      </c>
      <c r="F43" s="188">
        <v>1</v>
      </c>
      <c r="G43" s="17">
        <f t="shared" si="4"/>
        <v>91</v>
      </c>
      <c r="H43" s="18">
        <f t="shared" si="3"/>
        <v>14</v>
      </c>
      <c r="I43" s="198"/>
      <c r="J43" s="191">
        <v>4</v>
      </c>
      <c r="K43" s="191">
        <v>9</v>
      </c>
      <c r="L43" s="191">
        <v>1</v>
      </c>
      <c r="M43" s="210">
        <f>'2. Приложение 2'!CZ9</f>
        <v>36</v>
      </c>
      <c r="N43" s="192"/>
      <c r="O43" s="18">
        <f t="shared" si="1"/>
        <v>50</v>
      </c>
      <c r="P43" s="198">
        <v>21</v>
      </c>
      <c r="Q43" s="191">
        <v>16</v>
      </c>
      <c r="R43" s="192">
        <v>13</v>
      </c>
      <c r="S43" s="18">
        <f>G43-O43</f>
        <v>41</v>
      </c>
      <c r="T43" s="189">
        <v>14</v>
      </c>
      <c r="U43" s="190"/>
      <c r="V43" s="188"/>
      <c r="W43" s="193">
        <v>22</v>
      </c>
      <c r="X43" s="189">
        <v>13</v>
      </c>
      <c r="Y43" s="190">
        <v>2</v>
      </c>
      <c r="Z43" s="197">
        <v>3</v>
      </c>
    </row>
    <row r="44" spans="1:26" ht="12.75" customHeight="1" x14ac:dyDescent="0.25">
      <c r="A44" s="353" t="s">
        <v>71</v>
      </c>
      <c r="B44" s="376" t="s">
        <v>72</v>
      </c>
      <c r="C44" s="3">
        <v>2016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6"/>
      <c r="B45" s="377"/>
      <c r="C45" s="9">
        <v>2017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7"/>
      <c r="B46" s="378"/>
      <c r="C46" s="13">
        <v>2018</v>
      </c>
      <c r="D46" s="223">
        <f>'2. Приложение 2'!O9</f>
        <v>0</v>
      </c>
      <c r="E46" s="223">
        <f>'2. Приложение 2'!AG9</f>
        <v>2</v>
      </c>
      <c r="F46" s="188"/>
      <c r="G46" s="17">
        <f t="shared" si="4"/>
        <v>2</v>
      </c>
      <c r="H46" s="18">
        <f t="shared" si="3"/>
        <v>1</v>
      </c>
      <c r="I46" s="198"/>
      <c r="J46" s="191"/>
      <c r="K46" s="191">
        <v>1</v>
      </c>
      <c r="L46" s="191"/>
      <c r="M46" s="210">
        <f>'2. Приложение 2'!DA9</f>
        <v>0</v>
      </c>
      <c r="N46" s="192"/>
      <c r="O46" s="18">
        <f>H46+M46</f>
        <v>1</v>
      </c>
      <c r="P46" s="198"/>
      <c r="Q46" s="191">
        <v>1</v>
      </c>
      <c r="R46" s="192"/>
      <c r="S46" s="18">
        <f t="shared" si="2"/>
        <v>1</v>
      </c>
      <c r="T46" s="189">
        <v>1</v>
      </c>
      <c r="U46" s="190"/>
      <c r="V46" s="188"/>
      <c r="W46" s="193"/>
      <c r="X46" s="189"/>
      <c r="Y46" s="190"/>
      <c r="Z46" s="197"/>
    </row>
    <row r="47" spans="1:26" ht="12.75" customHeight="1" x14ac:dyDescent="0.25">
      <c r="A47" s="381" t="s">
        <v>73</v>
      </c>
      <c r="B47" s="376" t="s">
        <v>74</v>
      </c>
      <c r="C47" s="3">
        <v>2016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2"/>
      <c r="B48" s="377"/>
      <c r="C48" s="9">
        <v>2017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3"/>
      <c r="B49" s="378"/>
      <c r="C49" s="13">
        <v>2018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84" t="s">
        <v>75</v>
      </c>
      <c r="B50" s="376" t="s">
        <v>76</v>
      </c>
      <c r="C50" s="3">
        <v>2016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2"/>
      <c r="B51" s="377"/>
      <c r="C51" s="9">
        <v>2017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3"/>
      <c r="B52" s="378"/>
      <c r="C52" s="13">
        <v>2018</v>
      </c>
      <c r="D52" s="223">
        <f>'2. Приложение 2'!Q9</f>
        <v>46</v>
      </c>
      <c r="E52" s="223">
        <f>'2. Приложение 2'!AI9</f>
        <v>62</v>
      </c>
      <c r="F52" s="192">
        <v>1</v>
      </c>
      <c r="G52" s="17">
        <f t="shared" si="4"/>
        <v>108</v>
      </c>
      <c r="H52" s="18">
        <f t="shared" si="3"/>
        <v>57</v>
      </c>
      <c r="I52" s="198"/>
      <c r="J52" s="191">
        <v>1</v>
      </c>
      <c r="K52" s="191">
        <v>33</v>
      </c>
      <c r="L52" s="191">
        <v>23</v>
      </c>
      <c r="M52" s="210">
        <f>'2. Приложение 2'!DC9</f>
        <v>15</v>
      </c>
      <c r="N52" s="192"/>
      <c r="O52" s="18">
        <f t="shared" si="1"/>
        <v>72</v>
      </c>
      <c r="P52" s="198">
        <v>13</v>
      </c>
      <c r="Q52" s="191">
        <v>31</v>
      </c>
      <c r="R52" s="192">
        <v>28</v>
      </c>
      <c r="S52" s="18">
        <f t="shared" si="2"/>
        <v>36</v>
      </c>
      <c r="T52" s="198">
        <v>56</v>
      </c>
      <c r="U52" s="191">
        <v>1</v>
      </c>
      <c r="V52" s="192"/>
      <c r="W52" s="199">
        <v>33</v>
      </c>
      <c r="X52" s="194">
        <v>22</v>
      </c>
      <c r="Y52" s="195">
        <v>6</v>
      </c>
      <c r="Z52" s="196">
        <v>1</v>
      </c>
    </row>
    <row r="53" spans="1:26" ht="12.75" customHeight="1" x14ac:dyDescent="0.25">
      <c r="A53" s="384" t="s">
        <v>77</v>
      </c>
      <c r="B53" s="376" t="s">
        <v>78</v>
      </c>
      <c r="C53" s="3">
        <v>2016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2"/>
      <c r="B54" s="377"/>
      <c r="C54" s="9">
        <v>2017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3"/>
      <c r="B55" s="378"/>
      <c r="C55" s="13">
        <v>2018</v>
      </c>
      <c r="D55" s="223">
        <f>'2. Приложение 2'!R9</f>
        <v>0</v>
      </c>
      <c r="E55" s="223">
        <f>'2. Приложение 2'!AJ9</f>
        <v>26</v>
      </c>
      <c r="F55" s="188"/>
      <c r="G55" s="17">
        <f t="shared" si="4"/>
        <v>26</v>
      </c>
      <c r="H55" s="18">
        <f t="shared" si="3"/>
        <v>25</v>
      </c>
      <c r="I55" s="206"/>
      <c r="J55" s="190"/>
      <c r="K55" s="190">
        <v>5</v>
      </c>
      <c r="L55" s="190">
        <v>20</v>
      </c>
      <c r="M55" s="210">
        <f>'2. Приложение 2'!DD9</f>
        <v>1</v>
      </c>
      <c r="N55" s="188"/>
      <c r="O55" s="18">
        <f t="shared" si="1"/>
        <v>26</v>
      </c>
      <c r="P55" s="189">
        <v>26</v>
      </c>
      <c r="Q55" s="190"/>
      <c r="R55" s="197"/>
      <c r="S55" s="18">
        <f t="shared" si="2"/>
        <v>0</v>
      </c>
      <c r="T55" s="189">
        <v>25</v>
      </c>
      <c r="U55" s="190"/>
      <c r="V55" s="188"/>
      <c r="W55" s="193">
        <v>1</v>
      </c>
      <c r="X55" s="207">
        <v>1</v>
      </c>
      <c r="Y55" s="208"/>
      <c r="Z55" s="209"/>
    </row>
    <row r="56" spans="1:26" ht="12.75" customHeight="1" x14ac:dyDescent="0.25">
      <c r="A56" s="310" t="s">
        <v>79</v>
      </c>
      <c r="B56" s="376" t="s">
        <v>80</v>
      </c>
      <c r="C56" s="3">
        <v>2016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1"/>
      <c r="B57" s="377"/>
      <c r="C57" s="9">
        <v>2017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5"/>
      <c r="B58" s="378"/>
      <c r="C58" s="13">
        <v>2018</v>
      </c>
      <c r="D58" s="223">
        <f>'2. Приложение 2'!S9</f>
        <v>48</v>
      </c>
      <c r="E58" s="223">
        <f>'2. Приложение 2'!AK9</f>
        <v>186</v>
      </c>
      <c r="F58" s="192">
        <v>1</v>
      </c>
      <c r="G58" s="17">
        <f t="shared" si="4"/>
        <v>234</v>
      </c>
      <c r="H58" s="18">
        <f t="shared" si="3"/>
        <v>158</v>
      </c>
      <c r="I58" s="198"/>
      <c r="J58" s="191">
        <v>9</v>
      </c>
      <c r="K58" s="191">
        <v>103</v>
      </c>
      <c r="L58" s="191">
        <v>46</v>
      </c>
      <c r="M58" s="210">
        <f>'2. Приложение 2'!DE9</f>
        <v>21</v>
      </c>
      <c r="N58" s="192"/>
      <c r="O58" s="18">
        <f t="shared" si="1"/>
        <v>179</v>
      </c>
      <c r="P58" s="198">
        <v>36</v>
      </c>
      <c r="Q58" s="191">
        <v>133</v>
      </c>
      <c r="R58" s="192">
        <v>10</v>
      </c>
      <c r="S58" s="18">
        <f>G58-O58</f>
        <v>55</v>
      </c>
      <c r="T58" s="198">
        <v>158</v>
      </c>
      <c r="U58" s="191"/>
      <c r="V58" s="192"/>
      <c r="W58" s="199">
        <v>1</v>
      </c>
      <c r="X58" s="194"/>
      <c r="Y58" s="195">
        <v>1</v>
      </c>
      <c r="Z58" s="196"/>
    </row>
    <row r="59" spans="1:26" ht="12.75" customHeight="1" x14ac:dyDescent="0.25">
      <c r="A59" s="384" t="s">
        <v>81</v>
      </c>
      <c r="B59" s="376" t="s">
        <v>82</v>
      </c>
      <c r="C59" s="3">
        <v>2016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2"/>
      <c r="B60" s="377"/>
      <c r="C60" s="9">
        <v>2017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3"/>
      <c r="B61" s="378"/>
      <c r="C61" s="13">
        <v>2018</v>
      </c>
      <c r="D61" s="223">
        <f>'2. Приложение 2'!T9</f>
        <v>47</v>
      </c>
      <c r="E61" s="223">
        <f>'2. Приложение 2'!AL9</f>
        <v>183</v>
      </c>
      <c r="F61" s="188">
        <v>1</v>
      </c>
      <c r="G61" s="17">
        <f t="shared" si="4"/>
        <v>230</v>
      </c>
      <c r="H61" s="18">
        <f t="shared" si="3"/>
        <v>154</v>
      </c>
      <c r="I61" s="198"/>
      <c r="J61" s="191">
        <v>9</v>
      </c>
      <c r="K61" s="191">
        <v>100</v>
      </c>
      <c r="L61" s="191">
        <v>45</v>
      </c>
      <c r="M61" s="210">
        <f>'2. Приложение 2'!DF9</f>
        <v>21</v>
      </c>
      <c r="N61" s="192"/>
      <c r="O61" s="18">
        <f t="shared" si="1"/>
        <v>175</v>
      </c>
      <c r="P61" s="198">
        <v>35</v>
      </c>
      <c r="Q61" s="191">
        <v>130</v>
      </c>
      <c r="R61" s="192">
        <v>10</v>
      </c>
      <c r="S61" s="18">
        <f t="shared" si="2"/>
        <v>55</v>
      </c>
      <c r="T61" s="189">
        <v>154</v>
      </c>
      <c r="U61" s="190"/>
      <c r="V61" s="188"/>
      <c r="W61" s="193">
        <v>1</v>
      </c>
      <c r="X61" s="207"/>
      <c r="Y61" s="208">
        <v>1</v>
      </c>
      <c r="Z61" s="209"/>
    </row>
    <row r="62" spans="1:26" ht="12.75" customHeight="1" x14ac:dyDescent="0.25">
      <c r="A62" s="384" t="s">
        <v>83</v>
      </c>
      <c r="B62" s="376" t="s">
        <v>84</v>
      </c>
      <c r="C62" s="3">
        <v>2016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2"/>
      <c r="B63" s="377"/>
      <c r="C63" s="9">
        <v>2017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3"/>
      <c r="B64" s="378"/>
      <c r="C64" s="13">
        <v>2018</v>
      </c>
      <c r="D64" s="223">
        <f>'2. Приложение 2'!U9</f>
        <v>1</v>
      </c>
      <c r="E64" s="223">
        <f>'2. Приложение 2'!AM9</f>
        <v>3</v>
      </c>
      <c r="F64" s="188"/>
      <c r="G64" s="17">
        <f>D64+E64</f>
        <v>4</v>
      </c>
      <c r="H64" s="18">
        <f t="shared" si="3"/>
        <v>4</v>
      </c>
      <c r="I64" s="198"/>
      <c r="J64" s="191"/>
      <c r="K64" s="191">
        <v>3</v>
      </c>
      <c r="L64" s="191">
        <v>1</v>
      </c>
      <c r="M64" s="210">
        <f>'2. Приложение 2'!DG9</f>
        <v>0</v>
      </c>
      <c r="N64" s="192"/>
      <c r="O64" s="18">
        <f t="shared" si="1"/>
        <v>4</v>
      </c>
      <c r="P64" s="198">
        <v>1</v>
      </c>
      <c r="Q64" s="191">
        <v>3</v>
      </c>
      <c r="R64" s="192"/>
      <c r="S64" s="18">
        <f>G64-O64</f>
        <v>0</v>
      </c>
      <c r="T64" s="189">
        <v>4</v>
      </c>
      <c r="U64" s="190"/>
      <c r="V64" s="188"/>
      <c r="W64" s="193"/>
      <c r="X64" s="207"/>
      <c r="Y64" s="208"/>
      <c r="Z64" s="209"/>
    </row>
    <row r="65" spans="1:26" ht="12.75" customHeight="1" x14ac:dyDescent="0.25">
      <c r="A65" s="310" t="s">
        <v>85</v>
      </c>
      <c r="B65" s="376" t="s">
        <v>86</v>
      </c>
      <c r="C65" s="3">
        <v>2016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1"/>
      <c r="B66" s="377"/>
      <c r="C66" s="9">
        <v>2017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5"/>
      <c r="B67" s="378"/>
      <c r="C67" s="13">
        <v>2018</v>
      </c>
      <c r="D67" s="70">
        <f>D13+D58</f>
        <v>201</v>
      </c>
      <c r="E67" s="71">
        <f t="shared" si="5"/>
        <v>480</v>
      </c>
      <c r="F67" s="72">
        <f t="shared" si="5"/>
        <v>8</v>
      </c>
      <c r="G67" s="73">
        <f t="shared" si="5"/>
        <v>681</v>
      </c>
      <c r="H67" s="73">
        <f t="shared" si="5"/>
        <v>323</v>
      </c>
      <c r="I67" s="74">
        <f t="shared" si="5"/>
        <v>0</v>
      </c>
      <c r="J67" s="71">
        <f t="shared" si="5"/>
        <v>17</v>
      </c>
      <c r="K67" s="71">
        <f t="shared" si="5"/>
        <v>179</v>
      </c>
      <c r="L67" s="71">
        <f>L13+L58</f>
        <v>127</v>
      </c>
      <c r="M67" s="71">
        <f t="shared" si="5"/>
        <v>149</v>
      </c>
      <c r="N67" s="72">
        <f t="shared" si="5"/>
        <v>0</v>
      </c>
      <c r="O67" s="73">
        <f t="shared" si="5"/>
        <v>472</v>
      </c>
      <c r="P67" s="74">
        <f t="shared" si="5"/>
        <v>138</v>
      </c>
      <c r="Q67" s="71">
        <f t="shared" si="5"/>
        <v>235</v>
      </c>
      <c r="R67" s="72">
        <f t="shared" si="5"/>
        <v>99</v>
      </c>
      <c r="S67" s="73">
        <f t="shared" si="5"/>
        <v>209</v>
      </c>
      <c r="T67" s="74">
        <f t="shared" si="5"/>
        <v>322</v>
      </c>
      <c r="U67" s="71">
        <f t="shared" si="5"/>
        <v>1</v>
      </c>
      <c r="V67" s="72">
        <f t="shared" si="5"/>
        <v>0</v>
      </c>
      <c r="W67" s="73">
        <f t="shared" si="5"/>
        <v>122</v>
      </c>
      <c r="X67" s="74">
        <f t="shared" si="5"/>
        <v>75</v>
      </c>
      <c r="Y67" s="71">
        <f t="shared" si="5"/>
        <v>32</v>
      </c>
      <c r="Z67" s="75">
        <f t="shared" si="5"/>
        <v>4</v>
      </c>
    </row>
    <row r="68" spans="1:26" ht="12.75" customHeight="1" x14ac:dyDescent="0.25">
      <c r="A68" s="386" t="s">
        <v>87</v>
      </c>
      <c r="B68" s="376" t="s">
        <v>88</v>
      </c>
      <c r="C68" s="3">
        <v>2016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7"/>
      <c r="B69" s="377"/>
      <c r="C69" s="9">
        <v>2017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8"/>
      <c r="B70" s="378"/>
      <c r="C70" s="13">
        <v>2018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6" t="s">
        <v>89</v>
      </c>
      <c r="B71" s="376" t="s">
        <v>90</v>
      </c>
      <c r="C71" s="3">
        <v>2016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7"/>
      <c r="B72" s="377"/>
      <c r="C72" s="9">
        <v>2017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8"/>
      <c r="B73" s="378"/>
      <c r="C73" s="13">
        <v>2018</v>
      </c>
      <c r="D73" s="79"/>
      <c r="E73" s="79"/>
      <c r="F73" s="79"/>
      <c r="G73" s="227">
        <f>IF(G70&lt;&gt;0,G67/O2/G70,0)</f>
        <v>22.7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15.733333333333334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6" t="s">
        <v>91</v>
      </c>
      <c r="B74" s="376" t="s">
        <v>92</v>
      </c>
      <c r="C74" s="3">
        <v>2016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7"/>
      <c r="B75" s="377"/>
      <c r="C75" s="9">
        <v>2017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8"/>
      <c r="B76" s="378"/>
      <c r="C76" s="13">
        <v>2018</v>
      </c>
      <c r="D76" s="76"/>
      <c r="E76" s="76"/>
      <c r="F76" s="76"/>
      <c r="G76" s="77">
        <v>24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9" t="s">
        <v>93</v>
      </c>
      <c r="B77" s="376" t="s">
        <v>94</v>
      </c>
      <c r="C77" s="3">
        <v>2016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0"/>
      <c r="B78" s="377"/>
      <c r="C78" s="9">
        <v>2017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1"/>
      <c r="B79" s="378"/>
      <c r="C79" s="13">
        <v>2018</v>
      </c>
      <c r="D79" s="82"/>
      <c r="E79" s="79"/>
      <c r="F79" s="79"/>
      <c r="G79" s="227">
        <f>IF(G76&lt;&gt;0,G67/G76,0)</f>
        <v>28.375</v>
      </c>
      <c r="H79" s="79"/>
      <c r="I79" s="79"/>
      <c r="J79" s="79"/>
      <c r="K79" s="79"/>
      <c r="L79" s="79"/>
      <c r="M79" s="79"/>
      <c r="N79" s="79"/>
      <c r="O79" s="227">
        <f>IF(G76&lt;&gt;0,O67/G76,0)</f>
        <v>19.666666666666668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2" t="s">
        <v>95</v>
      </c>
      <c r="B81" s="220"/>
      <c r="C81" s="231"/>
      <c r="D81" s="410" t="s">
        <v>96</v>
      </c>
      <c r="E81" s="410"/>
      <c r="F81" s="410"/>
      <c r="G81" s="396" t="s">
        <v>97</v>
      </c>
      <c r="H81" s="397"/>
      <c r="I81" s="398"/>
      <c r="J81" s="396" t="s">
        <v>98</v>
      </c>
      <c r="K81" s="397"/>
      <c r="L81" s="397"/>
      <c r="M81" s="39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3"/>
      <c r="B82" s="399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02" t="s">
        <v>100</v>
      </c>
      <c r="L82" s="403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3"/>
      <c r="B83" s="400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04" t="s">
        <v>105</v>
      </c>
      <c r="L83" s="405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393"/>
      <c r="B84" s="400"/>
      <c r="C84" s="3">
        <v>2016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6"/>
      <c r="L84" s="40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3"/>
      <c r="B85" s="400"/>
      <c r="C85" s="9">
        <v>2017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8"/>
      <c r="L85" s="40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4"/>
      <c r="B86" s="401"/>
      <c r="C86" s="13">
        <v>2018</v>
      </c>
      <c r="D86" s="104">
        <f t="shared" si="6"/>
        <v>75</v>
      </c>
      <c r="E86" s="105">
        <f t="shared" si="6"/>
        <v>32</v>
      </c>
      <c r="F86" s="106">
        <f>I86+M86</f>
        <v>4</v>
      </c>
      <c r="G86" s="212">
        <v>61</v>
      </c>
      <c r="H86" s="107">
        <v>26</v>
      </c>
      <c r="I86" s="108">
        <v>4</v>
      </c>
      <c r="J86" s="109">
        <v>14</v>
      </c>
      <c r="K86" s="411">
        <v>6</v>
      </c>
      <c r="L86" s="412"/>
      <c r="M86" s="110"/>
      <c r="O86" s="228"/>
      <c r="P86" s="76"/>
      <c r="Q86" s="76"/>
      <c r="R86" s="76"/>
      <c r="S86" s="395" t="s">
        <v>107</v>
      </c>
      <c r="T86" s="395"/>
      <c r="U86" s="395"/>
      <c r="V86" s="395"/>
      <c r="W86" s="395"/>
      <c r="X86" s="395"/>
      <c r="Y86" s="39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231</v>
      </c>
      <c r="B89" s="112"/>
      <c r="C89" s="111"/>
      <c r="D89" s="111"/>
      <c r="E89" s="111"/>
      <c r="F89" s="111"/>
      <c r="G89" s="113" t="s">
        <v>108</v>
      </c>
      <c r="H89" s="113"/>
      <c r="I89" s="113"/>
      <c r="J89" s="113"/>
      <c r="K89" s="113"/>
      <c r="L89" s="113"/>
      <c r="M89" s="114"/>
      <c r="O89" s="113" t="s">
        <v>109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110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232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233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111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5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5"/>
  <sheetViews>
    <sheetView topLeftCell="CR5" zoomScale="75" zoomScaleNormal="75" workbookViewId="0">
      <selection activeCell="DN82" sqref="DN82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32" t="s">
        <v>197</v>
      </c>
      <c r="AG1" s="332"/>
    </row>
    <row r="2" spans="1:147" ht="12.75" customHeight="1" x14ac:dyDescent="0.25">
      <c r="D2" s="453" t="s">
        <v>221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13" t="s">
        <v>114</v>
      </c>
      <c r="B4" s="416" t="s">
        <v>151</v>
      </c>
      <c r="C4" s="419" t="s">
        <v>115</v>
      </c>
      <c r="D4" s="423" t="s">
        <v>116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3" t="s">
        <v>117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5"/>
      <c r="AN4" s="441" t="s">
        <v>118</v>
      </c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3"/>
      <c r="BF4" s="441" t="s">
        <v>119</v>
      </c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3"/>
      <c r="BX4" s="447" t="s">
        <v>120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9"/>
      <c r="DF4" s="449"/>
      <c r="DG4" s="249"/>
      <c r="DH4" s="413" t="s">
        <v>121</v>
      </c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1"/>
      <c r="DZ4" s="441" t="s">
        <v>122</v>
      </c>
      <c r="EA4" s="442"/>
      <c r="EB4" s="442"/>
      <c r="EC4" s="442"/>
      <c r="ED4" s="442"/>
      <c r="EE4" s="442"/>
      <c r="EF4" s="442"/>
      <c r="EG4" s="442"/>
      <c r="EH4" s="442"/>
      <c r="EI4" s="442"/>
      <c r="EJ4" s="442"/>
      <c r="EK4" s="442"/>
      <c r="EL4" s="442"/>
      <c r="EM4" s="442"/>
      <c r="EN4" s="442"/>
      <c r="EO4" s="442"/>
      <c r="EP4" s="442"/>
      <c r="EQ4" s="443"/>
    </row>
    <row r="5" spans="1:147" ht="12" customHeight="1" thickBot="1" x14ac:dyDescent="0.25">
      <c r="A5" s="414"/>
      <c r="B5" s="417"/>
      <c r="C5" s="420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8"/>
      <c r="V5" s="426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8"/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6"/>
      <c r="BF5" s="444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6"/>
      <c r="BX5" s="423" t="s">
        <v>123</v>
      </c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47" t="s">
        <v>124</v>
      </c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52"/>
      <c r="DH5" s="423" t="s">
        <v>125</v>
      </c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5"/>
      <c r="DZ5" s="444"/>
      <c r="EA5" s="445"/>
      <c r="EB5" s="445"/>
      <c r="EC5" s="445"/>
      <c r="ED5" s="445"/>
      <c r="EE5" s="445"/>
      <c r="EF5" s="445"/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6"/>
    </row>
    <row r="6" spans="1:147" ht="12.75" customHeight="1" x14ac:dyDescent="0.2">
      <c r="A6" s="414"/>
      <c r="B6" s="417"/>
      <c r="C6" s="421"/>
      <c r="D6" s="429" t="s">
        <v>126</v>
      </c>
      <c r="E6" s="432" t="s">
        <v>127</v>
      </c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3"/>
      <c r="V6" s="429" t="s">
        <v>126</v>
      </c>
      <c r="W6" s="432" t="s">
        <v>127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5"/>
      <c r="AN6" s="429" t="s">
        <v>126</v>
      </c>
      <c r="AO6" s="432" t="s">
        <v>127</v>
      </c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5"/>
      <c r="BF6" s="429" t="s">
        <v>126</v>
      </c>
      <c r="BG6" s="432" t="s">
        <v>127</v>
      </c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5"/>
      <c r="BX6" s="429" t="s">
        <v>126</v>
      </c>
      <c r="BY6" s="432" t="s">
        <v>127</v>
      </c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5"/>
      <c r="CP6" s="429" t="s">
        <v>126</v>
      </c>
      <c r="CQ6" s="432" t="s">
        <v>127</v>
      </c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5"/>
      <c r="DH6" s="429" t="s">
        <v>126</v>
      </c>
      <c r="DI6" s="432" t="s">
        <v>127</v>
      </c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5"/>
      <c r="DZ6" s="429" t="s">
        <v>126</v>
      </c>
      <c r="EA6" s="432" t="s">
        <v>127</v>
      </c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3"/>
    </row>
    <row r="7" spans="1:147" ht="12.75" customHeight="1" x14ac:dyDescent="0.2">
      <c r="A7" s="414"/>
      <c r="B7" s="417"/>
      <c r="C7" s="421"/>
      <c r="D7" s="430"/>
      <c r="E7" s="436" t="s">
        <v>128</v>
      </c>
      <c r="F7" s="436" t="s">
        <v>53</v>
      </c>
      <c r="G7" s="436" t="s">
        <v>129</v>
      </c>
      <c r="H7" s="436" t="s">
        <v>130</v>
      </c>
      <c r="I7" s="436" t="s">
        <v>131</v>
      </c>
      <c r="J7" s="436" t="s">
        <v>132</v>
      </c>
      <c r="K7" s="436" t="s">
        <v>133</v>
      </c>
      <c r="L7" s="436" t="s">
        <v>134</v>
      </c>
      <c r="M7" s="436" t="s">
        <v>135</v>
      </c>
      <c r="N7" s="436" t="s">
        <v>69</v>
      </c>
      <c r="O7" s="436" t="s">
        <v>71</v>
      </c>
      <c r="P7" s="436" t="s">
        <v>73</v>
      </c>
      <c r="Q7" s="436" t="s">
        <v>136</v>
      </c>
      <c r="R7" s="436" t="s">
        <v>137</v>
      </c>
      <c r="S7" s="438" t="s">
        <v>138</v>
      </c>
      <c r="T7" s="439"/>
      <c r="U7" s="440"/>
      <c r="V7" s="430"/>
      <c r="W7" s="436" t="s">
        <v>128</v>
      </c>
      <c r="X7" s="436" t="s">
        <v>53</v>
      </c>
      <c r="Y7" s="436" t="s">
        <v>129</v>
      </c>
      <c r="Z7" s="436" t="s">
        <v>130</v>
      </c>
      <c r="AA7" s="436" t="s">
        <v>131</v>
      </c>
      <c r="AB7" s="436" t="s">
        <v>132</v>
      </c>
      <c r="AC7" s="436" t="s">
        <v>133</v>
      </c>
      <c r="AD7" s="436" t="s">
        <v>134</v>
      </c>
      <c r="AE7" s="436" t="s">
        <v>135</v>
      </c>
      <c r="AF7" s="436" t="s">
        <v>69</v>
      </c>
      <c r="AG7" s="436" t="s">
        <v>71</v>
      </c>
      <c r="AH7" s="436" t="s">
        <v>73</v>
      </c>
      <c r="AI7" s="436" t="s">
        <v>136</v>
      </c>
      <c r="AJ7" s="436" t="s">
        <v>137</v>
      </c>
      <c r="AK7" s="438" t="s">
        <v>138</v>
      </c>
      <c r="AL7" s="439"/>
      <c r="AM7" s="440"/>
      <c r="AN7" s="430"/>
      <c r="AO7" s="436" t="s">
        <v>128</v>
      </c>
      <c r="AP7" s="436" t="s">
        <v>53</v>
      </c>
      <c r="AQ7" s="436" t="s">
        <v>129</v>
      </c>
      <c r="AR7" s="436" t="s">
        <v>130</v>
      </c>
      <c r="AS7" s="436" t="s">
        <v>131</v>
      </c>
      <c r="AT7" s="436" t="s">
        <v>132</v>
      </c>
      <c r="AU7" s="436" t="s">
        <v>133</v>
      </c>
      <c r="AV7" s="436" t="s">
        <v>134</v>
      </c>
      <c r="AW7" s="436" t="s">
        <v>135</v>
      </c>
      <c r="AX7" s="436" t="s">
        <v>69</v>
      </c>
      <c r="AY7" s="436" t="s">
        <v>71</v>
      </c>
      <c r="AZ7" s="436" t="s">
        <v>73</v>
      </c>
      <c r="BA7" s="436" t="s">
        <v>136</v>
      </c>
      <c r="BB7" s="436" t="s">
        <v>137</v>
      </c>
      <c r="BC7" s="438" t="s">
        <v>138</v>
      </c>
      <c r="BD7" s="439"/>
      <c r="BE7" s="440"/>
      <c r="BF7" s="430"/>
      <c r="BG7" s="436" t="s">
        <v>128</v>
      </c>
      <c r="BH7" s="436" t="s">
        <v>53</v>
      </c>
      <c r="BI7" s="436" t="s">
        <v>129</v>
      </c>
      <c r="BJ7" s="436" t="s">
        <v>130</v>
      </c>
      <c r="BK7" s="436" t="s">
        <v>131</v>
      </c>
      <c r="BL7" s="436" t="s">
        <v>132</v>
      </c>
      <c r="BM7" s="436" t="s">
        <v>133</v>
      </c>
      <c r="BN7" s="436" t="s">
        <v>134</v>
      </c>
      <c r="BO7" s="436" t="s">
        <v>135</v>
      </c>
      <c r="BP7" s="436" t="s">
        <v>69</v>
      </c>
      <c r="BQ7" s="436" t="s">
        <v>71</v>
      </c>
      <c r="BR7" s="436" t="s">
        <v>73</v>
      </c>
      <c r="BS7" s="436" t="s">
        <v>136</v>
      </c>
      <c r="BT7" s="436" t="s">
        <v>137</v>
      </c>
      <c r="BU7" s="438" t="s">
        <v>138</v>
      </c>
      <c r="BV7" s="439"/>
      <c r="BW7" s="440"/>
      <c r="BX7" s="430"/>
      <c r="BY7" s="436" t="s">
        <v>128</v>
      </c>
      <c r="BZ7" s="436" t="s">
        <v>53</v>
      </c>
      <c r="CA7" s="436" t="s">
        <v>129</v>
      </c>
      <c r="CB7" s="436" t="s">
        <v>130</v>
      </c>
      <c r="CC7" s="436" t="s">
        <v>131</v>
      </c>
      <c r="CD7" s="436" t="s">
        <v>132</v>
      </c>
      <c r="CE7" s="436" t="s">
        <v>133</v>
      </c>
      <c r="CF7" s="436" t="s">
        <v>134</v>
      </c>
      <c r="CG7" s="436" t="s">
        <v>135</v>
      </c>
      <c r="CH7" s="436" t="s">
        <v>69</v>
      </c>
      <c r="CI7" s="436" t="s">
        <v>71</v>
      </c>
      <c r="CJ7" s="436" t="s">
        <v>73</v>
      </c>
      <c r="CK7" s="436" t="s">
        <v>136</v>
      </c>
      <c r="CL7" s="436" t="s">
        <v>137</v>
      </c>
      <c r="CM7" s="438" t="s">
        <v>138</v>
      </c>
      <c r="CN7" s="439"/>
      <c r="CO7" s="440"/>
      <c r="CP7" s="430"/>
      <c r="CQ7" s="436" t="s">
        <v>128</v>
      </c>
      <c r="CR7" s="436" t="s">
        <v>53</v>
      </c>
      <c r="CS7" s="436" t="s">
        <v>129</v>
      </c>
      <c r="CT7" s="436" t="s">
        <v>130</v>
      </c>
      <c r="CU7" s="436" t="s">
        <v>131</v>
      </c>
      <c r="CV7" s="436" t="s">
        <v>132</v>
      </c>
      <c r="CW7" s="436" t="s">
        <v>133</v>
      </c>
      <c r="CX7" s="436" t="s">
        <v>134</v>
      </c>
      <c r="CY7" s="436" t="s">
        <v>135</v>
      </c>
      <c r="CZ7" s="436" t="s">
        <v>69</v>
      </c>
      <c r="DA7" s="436" t="s">
        <v>71</v>
      </c>
      <c r="DB7" s="436" t="s">
        <v>73</v>
      </c>
      <c r="DC7" s="436" t="s">
        <v>136</v>
      </c>
      <c r="DD7" s="436" t="s">
        <v>137</v>
      </c>
      <c r="DE7" s="438" t="s">
        <v>138</v>
      </c>
      <c r="DF7" s="439"/>
      <c r="DG7" s="440"/>
      <c r="DH7" s="430"/>
      <c r="DI7" s="436" t="s">
        <v>128</v>
      </c>
      <c r="DJ7" s="436" t="s">
        <v>53</v>
      </c>
      <c r="DK7" s="436" t="s">
        <v>129</v>
      </c>
      <c r="DL7" s="436" t="s">
        <v>130</v>
      </c>
      <c r="DM7" s="436" t="s">
        <v>131</v>
      </c>
      <c r="DN7" s="436" t="s">
        <v>132</v>
      </c>
      <c r="DO7" s="436" t="s">
        <v>133</v>
      </c>
      <c r="DP7" s="436" t="s">
        <v>134</v>
      </c>
      <c r="DQ7" s="436" t="s">
        <v>135</v>
      </c>
      <c r="DR7" s="436" t="s">
        <v>69</v>
      </c>
      <c r="DS7" s="436" t="s">
        <v>71</v>
      </c>
      <c r="DT7" s="436" t="s">
        <v>73</v>
      </c>
      <c r="DU7" s="436" t="s">
        <v>136</v>
      </c>
      <c r="DV7" s="436" t="s">
        <v>137</v>
      </c>
      <c r="DW7" s="438" t="s">
        <v>138</v>
      </c>
      <c r="DX7" s="439"/>
      <c r="DY7" s="440"/>
      <c r="DZ7" s="430"/>
      <c r="EA7" s="436" t="s">
        <v>128</v>
      </c>
      <c r="EB7" s="436" t="s">
        <v>53</v>
      </c>
      <c r="EC7" s="436" t="s">
        <v>129</v>
      </c>
      <c r="ED7" s="436" t="s">
        <v>130</v>
      </c>
      <c r="EE7" s="436" t="s">
        <v>131</v>
      </c>
      <c r="EF7" s="436" t="s">
        <v>132</v>
      </c>
      <c r="EG7" s="436" t="s">
        <v>133</v>
      </c>
      <c r="EH7" s="436" t="s">
        <v>134</v>
      </c>
      <c r="EI7" s="436" t="s">
        <v>135</v>
      </c>
      <c r="EJ7" s="436" t="s">
        <v>69</v>
      </c>
      <c r="EK7" s="436" t="s">
        <v>71</v>
      </c>
      <c r="EL7" s="436" t="s">
        <v>73</v>
      </c>
      <c r="EM7" s="436" t="s">
        <v>136</v>
      </c>
      <c r="EN7" s="436" t="s">
        <v>137</v>
      </c>
      <c r="EO7" s="438" t="s">
        <v>138</v>
      </c>
      <c r="EP7" s="439"/>
      <c r="EQ7" s="440"/>
    </row>
    <row r="8" spans="1:147" ht="78.75" customHeight="1" x14ac:dyDescent="0.2">
      <c r="A8" s="415"/>
      <c r="B8" s="418"/>
      <c r="C8" s="422"/>
      <c r="D8" s="431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240" t="s">
        <v>139</v>
      </c>
      <c r="T8" s="241" t="s">
        <v>140</v>
      </c>
      <c r="U8" s="242" t="s">
        <v>83</v>
      </c>
      <c r="V8" s="434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240" t="s">
        <v>139</v>
      </c>
      <c r="AL8" s="241" t="s">
        <v>140</v>
      </c>
      <c r="AM8" s="242" t="s">
        <v>83</v>
      </c>
      <c r="AN8" s="431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240" t="s">
        <v>139</v>
      </c>
      <c r="BD8" s="241" t="s">
        <v>140</v>
      </c>
      <c r="BE8" s="242" t="s">
        <v>83</v>
      </c>
      <c r="BF8" s="431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240" t="s">
        <v>139</v>
      </c>
      <c r="BV8" s="241" t="s">
        <v>140</v>
      </c>
      <c r="BW8" s="242" t="s">
        <v>83</v>
      </c>
      <c r="BX8" s="431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240" t="s">
        <v>139</v>
      </c>
      <c r="CN8" s="241" t="s">
        <v>140</v>
      </c>
      <c r="CO8" s="242" t="s">
        <v>83</v>
      </c>
      <c r="CP8" s="431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240" t="s">
        <v>139</v>
      </c>
      <c r="DF8" s="241" t="s">
        <v>140</v>
      </c>
      <c r="DG8" s="242" t="s">
        <v>83</v>
      </c>
      <c r="DH8" s="431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240" t="s">
        <v>139</v>
      </c>
      <c r="DX8" s="241" t="s">
        <v>140</v>
      </c>
      <c r="DY8" s="242" t="s">
        <v>83</v>
      </c>
      <c r="DZ8" s="431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201</v>
      </c>
      <c r="E9" s="121">
        <f t="shared" ref="E9:T9" si="0">SUM(E10:E75)</f>
        <v>16</v>
      </c>
      <c r="F9" s="121">
        <f t="shared" si="0"/>
        <v>0</v>
      </c>
      <c r="G9" s="121">
        <f t="shared" si="0"/>
        <v>4</v>
      </c>
      <c r="H9" s="121">
        <f t="shared" si="0"/>
        <v>19</v>
      </c>
      <c r="I9" s="121">
        <f>SUM(I10:I75)</f>
        <v>5</v>
      </c>
      <c r="J9" s="121">
        <f t="shared" si="0"/>
        <v>13</v>
      </c>
      <c r="K9" s="121">
        <f>SUM(K10:K75)</f>
        <v>14</v>
      </c>
      <c r="L9" s="121">
        <f t="shared" si="0"/>
        <v>6</v>
      </c>
      <c r="M9" s="121">
        <f t="shared" si="0"/>
        <v>0</v>
      </c>
      <c r="N9" s="121">
        <f t="shared" si="0"/>
        <v>30</v>
      </c>
      <c r="O9" s="121">
        <f t="shared" si="0"/>
        <v>0</v>
      </c>
      <c r="P9" s="121">
        <f t="shared" si="0"/>
        <v>0</v>
      </c>
      <c r="Q9" s="121">
        <f t="shared" si="0"/>
        <v>46</v>
      </c>
      <c r="R9" s="121">
        <f t="shared" si="0"/>
        <v>0</v>
      </c>
      <c r="S9" s="121">
        <f t="shared" si="0"/>
        <v>48</v>
      </c>
      <c r="T9" s="121">
        <f t="shared" si="0"/>
        <v>47</v>
      </c>
      <c r="U9" s="122">
        <f>SUM(U10:U75)</f>
        <v>1</v>
      </c>
      <c r="V9" s="120">
        <f>X9+AE9+AH9+AI9+AJ9+W9+Y9+Z9+AA9+AB9+AC9+AD9+AF9+AG9+AK9</f>
        <v>480</v>
      </c>
      <c r="W9" s="121">
        <f>SUM(W10:W75)</f>
        <v>44</v>
      </c>
      <c r="X9" s="121">
        <f t="shared" ref="X9:AI9" si="1">SUM(X10:X75)</f>
        <v>0</v>
      </c>
      <c r="Y9" s="121">
        <f t="shared" si="1"/>
        <v>5</v>
      </c>
      <c r="Z9" s="121">
        <f t="shared" si="1"/>
        <v>13</v>
      </c>
      <c r="AA9" s="121">
        <f t="shared" si="1"/>
        <v>8</v>
      </c>
      <c r="AB9" s="121">
        <f t="shared" si="1"/>
        <v>17</v>
      </c>
      <c r="AC9" s="121">
        <f t="shared" si="1"/>
        <v>44</v>
      </c>
      <c r="AD9" s="121">
        <f t="shared" si="1"/>
        <v>12</v>
      </c>
      <c r="AE9" s="121">
        <f t="shared" si="1"/>
        <v>0</v>
      </c>
      <c r="AF9" s="121">
        <f t="shared" si="1"/>
        <v>61</v>
      </c>
      <c r="AG9" s="121">
        <f t="shared" si="1"/>
        <v>2</v>
      </c>
      <c r="AH9" s="121">
        <f t="shared" si="1"/>
        <v>0</v>
      </c>
      <c r="AI9" s="121">
        <f t="shared" si="1"/>
        <v>62</v>
      </c>
      <c r="AJ9" s="121">
        <f>SUM(AJ10:AJ75)</f>
        <v>26</v>
      </c>
      <c r="AK9" s="121">
        <f>SUM(AK10:AK75)</f>
        <v>186</v>
      </c>
      <c r="AL9" s="121">
        <f>SUM(AL10:AL75)</f>
        <v>183</v>
      </c>
      <c r="AM9" s="123">
        <f>SUM(AM10:AM75)</f>
        <v>3</v>
      </c>
      <c r="AN9" s="120">
        <f>AO9+AP9+AQ9+AW9+AX9+AY9+AZ9+BA9+BB9+BC9+AR9+AS9+AT9+AU9+AV9</f>
        <v>681</v>
      </c>
      <c r="AO9" s="121">
        <f>SUM(AO10:AO75)</f>
        <v>60</v>
      </c>
      <c r="AP9" s="121">
        <f t="shared" ref="AP9:BA9" si="2">SUM(AP10:AP75)</f>
        <v>0</v>
      </c>
      <c r="AQ9" s="121">
        <f t="shared" si="2"/>
        <v>9</v>
      </c>
      <c r="AR9" s="121">
        <f t="shared" si="2"/>
        <v>32</v>
      </c>
      <c r="AS9" s="121">
        <f t="shared" si="2"/>
        <v>13</v>
      </c>
      <c r="AT9" s="121">
        <f t="shared" si="2"/>
        <v>30</v>
      </c>
      <c r="AU9" s="121">
        <f t="shared" si="2"/>
        <v>58</v>
      </c>
      <c r="AV9" s="121">
        <f t="shared" si="2"/>
        <v>18</v>
      </c>
      <c r="AW9" s="121">
        <f t="shared" si="2"/>
        <v>0</v>
      </c>
      <c r="AX9" s="121">
        <f t="shared" si="2"/>
        <v>91</v>
      </c>
      <c r="AY9" s="121">
        <f>SUM(AY10:AY75)</f>
        <v>2</v>
      </c>
      <c r="AZ9" s="121">
        <f t="shared" si="2"/>
        <v>0</v>
      </c>
      <c r="BA9" s="121">
        <f t="shared" si="2"/>
        <v>108</v>
      </c>
      <c r="BB9" s="121">
        <f>SUM(BB10:BB75)</f>
        <v>26</v>
      </c>
      <c r="BC9" s="121">
        <f>SUM(BC10:BC75)</f>
        <v>234</v>
      </c>
      <c r="BD9" s="121">
        <f>SUM(BD10:BD75)</f>
        <v>230</v>
      </c>
      <c r="BE9" s="123">
        <f>SUM(BE10:BE75)</f>
        <v>4</v>
      </c>
      <c r="BF9" s="120">
        <f>BG9+BH9+BI9+BO9+BP9+BQ9+BR9+BS9+BU9+BT9+BJ9+BK9+BL9+BM9+BN9</f>
        <v>472</v>
      </c>
      <c r="BG9" s="121">
        <f t="shared" ref="BG9:BT9" si="3">SUM(BG10:BG75)</f>
        <v>31</v>
      </c>
      <c r="BH9" s="121">
        <f>SUM(BH10:BH75)</f>
        <v>0</v>
      </c>
      <c r="BI9" s="121">
        <f t="shared" si="3"/>
        <v>6</v>
      </c>
      <c r="BJ9" s="121">
        <f t="shared" si="3"/>
        <v>16</v>
      </c>
      <c r="BK9" s="121">
        <f t="shared" si="3"/>
        <v>11</v>
      </c>
      <c r="BL9" s="121">
        <f t="shared" si="3"/>
        <v>21</v>
      </c>
      <c r="BM9" s="121">
        <f t="shared" si="3"/>
        <v>45</v>
      </c>
      <c r="BN9" s="121">
        <f t="shared" si="3"/>
        <v>14</v>
      </c>
      <c r="BO9" s="121">
        <f t="shared" si="3"/>
        <v>0</v>
      </c>
      <c r="BP9" s="121">
        <f t="shared" si="3"/>
        <v>50</v>
      </c>
      <c r="BQ9" s="121">
        <f t="shared" si="3"/>
        <v>1</v>
      </c>
      <c r="BR9" s="121">
        <f t="shared" si="3"/>
        <v>0</v>
      </c>
      <c r="BS9" s="121">
        <f t="shared" si="3"/>
        <v>72</v>
      </c>
      <c r="BT9" s="121">
        <f t="shared" si="3"/>
        <v>26</v>
      </c>
      <c r="BU9" s="121">
        <f>SUM(BU10:BU75)</f>
        <v>179</v>
      </c>
      <c r="BV9" s="121">
        <f>SUM(BV10:BV75)</f>
        <v>175</v>
      </c>
      <c r="BW9" s="123">
        <f>SUM(BW10:BW75)</f>
        <v>4</v>
      </c>
      <c r="BX9" s="120">
        <f>BY9+BZ9+CA9+CG9+CH9+CI9+CJ9+CK9+CM9+CL9+CB9+CC9+CD9+CE9+CF9</f>
        <v>323</v>
      </c>
      <c r="BY9" s="121">
        <f>SUM(BY10:BY75)</f>
        <v>10</v>
      </c>
      <c r="BZ9" s="121">
        <f t="shared" ref="BZ9:CL9" si="4">SUM(BZ10:BZ75)</f>
        <v>0</v>
      </c>
      <c r="CA9" s="121">
        <f t="shared" si="4"/>
        <v>2</v>
      </c>
      <c r="CB9" s="121">
        <f t="shared" si="4"/>
        <v>16</v>
      </c>
      <c r="CC9" s="121">
        <f t="shared" si="4"/>
        <v>2</v>
      </c>
      <c r="CD9" s="121">
        <f t="shared" si="4"/>
        <v>16</v>
      </c>
      <c r="CE9" s="121">
        <f t="shared" si="4"/>
        <v>17</v>
      </c>
      <c r="CF9" s="121">
        <f t="shared" si="4"/>
        <v>5</v>
      </c>
      <c r="CG9" s="121">
        <f t="shared" si="4"/>
        <v>0</v>
      </c>
      <c r="CH9" s="121">
        <f t="shared" si="4"/>
        <v>14</v>
      </c>
      <c r="CI9" s="121">
        <f>SUM(CI10:CI75)</f>
        <v>1</v>
      </c>
      <c r="CJ9" s="121">
        <f t="shared" si="4"/>
        <v>0</v>
      </c>
      <c r="CK9" s="121">
        <f t="shared" si="4"/>
        <v>57</v>
      </c>
      <c r="CL9" s="121">
        <f t="shared" si="4"/>
        <v>25</v>
      </c>
      <c r="CM9" s="121">
        <f>SUM(CM10:CM75)</f>
        <v>158</v>
      </c>
      <c r="CN9" s="121">
        <f>SUM(CN10:CN75)</f>
        <v>154</v>
      </c>
      <c r="CO9" s="123">
        <f>SUM(CO10:CO75)</f>
        <v>4</v>
      </c>
      <c r="CP9" s="120">
        <f>CQ9+CR9+CS9+CY9+CZ9+DA9+DB9+DC9+DE9+DD9+CT9+CU9+CV9+CW9+CX9</f>
        <v>149</v>
      </c>
      <c r="CQ9" s="121">
        <f t="shared" ref="CQ9:DG9" si="5">SUM(CQ10:CQ75)</f>
        <v>21</v>
      </c>
      <c r="CR9" s="121">
        <f>SUM(CR10:CR75)</f>
        <v>0</v>
      </c>
      <c r="CS9" s="121">
        <f t="shared" si="5"/>
        <v>4</v>
      </c>
      <c r="CT9" s="121">
        <f t="shared" si="5"/>
        <v>0</v>
      </c>
      <c r="CU9" s="121">
        <f t="shared" si="5"/>
        <v>9</v>
      </c>
      <c r="CV9" s="121">
        <f t="shared" si="5"/>
        <v>5</v>
      </c>
      <c r="CW9" s="121">
        <f t="shared" si="5"/>
        <v>28</v>
      </c>
      <c r="CX9" s="121">
        <f t="shared" si="5"/>
        <v>9</v>
      </c>
      <c r="CY9" s="121">
        <f t="shared" si="5"/>
        <v>0</v>
      </c>
      <c r="CZ9" s="121">
        <f t="shared" si="5"/>
        <v>36</v>
      </c>
      <c r="DA9" s="121">
        <f t="shared" si="5"/>
        <v>0</v>
      </c>
      <c r="DB9" s="121">
        <f t="shared" si="5"/>
        <v>0</v>
      </c>
      <c r="DC9" s="121">
        <f t="shared" si="5"/>
        <v>15</v>
      </c>
      <c r="DD9" s="121">
        <f t="shared" si="5"/>
        <v>1</v>
      </c>
      <c r="DE9" s="121">
        <f>SUM(DE10:DE75)</f>
        <v>21</v>
      </c>
      <c r="DF9" s="121">
        <f t="shared" si="5"/>
        <v>21</v>
      </c>
      <c r="DG9" s="123">
        <f t="shared" si="5"/>
        <v>0</v>
      </c>
      <c r="DH9" s="120">
        <f>DI9+DJ9+DK9+DQ9+DR9+DS9+DT9+DU9+DW9+DV9+DL9+DM9+DN9+DO9+DP9</f>
        <v>373</v>
      </c>
      <c r="DI9" s="121">
        <f t="shared" ref="DI9:DY9" si="6">SUM(DI10:DI75)</f>
        <v>24</v>
      </c>
      <c r="DJ9" s="121">
        <f t="shared" si="6"/>
        <v>0</v>
      </c>
      <c r="DK9" s="121">
        <f t="shared" si="6"/>
        <v>4</v>
      </c>
      <c r="DL9" s="121">
        <f t="shared" si="6"/>
        <v>2</v>
      </c>
      <c r="DM9" s="121">
        <f t="shared" si="6"/>
        <v>9</v>
      </c>
      <c r="DN9" s="121">
        <f t="shared" si="6"/>
        <v>13</v>
      </c>
      <c r="DO9" s="121">
        <f t="shared" si="6"/>
        <v>34</v>
      </c>
      <c r="DP9" s="121">
        <f t="shared" si="6"/>
        <v>10</v>
      </c>
      <c r="DQ9" s="121">
        <f t="shared" si="6"/>
        <v>0</v>
      </c>
      <c r="DR9" s="121">
        <f t="shared" si="6"/>
        <v>37</v>
      </c>
      <c r="DS9" s="121">
        <f t="shared" si="6"/>
        <v>1</v>
      </c>
      <c r="DT9" s="121">
        <f t="shared" si="6"/>
        <v>0</v>
      </c>
      <c r="DU9" s="121">
        <f t="shared" si="6"/>
        <v>44</v>
      </c>
      <c r="DV9" s="121">
        <f t="shared" si="6"/>
        <v>26</v>
      </c>
      <c r="DW9" s="121">
        <f t="shared" si="6"/>
        <v>169</v>
      </c>
      <c r="DX9" s="121">
        <f t="shared" si="6"/>
        <v>165</v>
      </c>
      <c r="DY9" s="123">
        <f t="shared" si="6"/>
        <v>4</v>
      </c>
      <c r="DZ9" s="120">
        <f>EA9+EB9+EC9+EI9+EJ9+EK9+EL9+EM9+EO9+EN9+ED9+EE9+EF9+EG9+EH9</f>
        <v>209</v>
      </c>
      <c r="EA9" s="121">
        <f t="shared" ref="EA9:EQ9" si="7">SUM(EA10:EA75)</f>
        <v>29</v>
      </c>
      <c r="EB9" s="121">
        <f t="shared" si="7"/>
        <v>0</v>
      </c>
      <c r="EC9" s="121">
        <f t="shared" si="7"/>
        <v>3</v>
      </c>
      <c r="ED9" s="121">
        <f t="shared" si="7"/>
        <v>16</v>
      </c>
      <c r="EE9" s="121">
        <f t="shared" si="7"/>
        <v>2</v>
      </c>
      <c r="EF9" s="121">
        <f t="shared" si="7"/>
        <v>9</v>
      </c>
      <c r="EG9" s="121">
        <f t="shared" si="7"/>
        <v>13</v>
      </c>
      <c r="EH9" s="121">
        <f t="shared" si="7"/>
        <v>4</v>
      </c>
      <c r="EI9" s="121">
        <f t="shared" si="7"/>
        <v>0</v>
      </c>
      <c r="EJ9" s="121">
        <f t="shared" si="7"/>
        <v>41</v>
      </c>
      <c r="EK9" s="121">
        <f t="shared" si="7"/>
        <v>1</v>
      </c>
      <c r="EL9" s="121">
        <f t="shared" si="7"/>
        <v>0</v>
      </c>
      <c r="EM9" s="121">
        <f t="shared" si="7"/>
        <v>36</v>
      </c>
      <c r="EN9" s="121">
        <f t="shared" si="7"/>
        <v>0</v>
      </c>
      <c r="EO9" s="121">
        <f>SUM(EO10:EO75)</f>
        <v>55</v>
      </c>
      <c r="EP9" s="121">
        <f t="shared" si="7"/>
        <v>55</v>
      </c>
      <c r="EQ9" s="122">
        <f t="shared" si="7"/>
        <v>0</v>
      </c>
    </row>
    <row r="10" spans="1:147" x14ac:dyDescent="0.2">
      <c r="A10" s="252">
        <v>1</v>
      </c>
      <c r="B10" s="253" t="s">
        <v>217</v>
      </c>
      <c r="C10" s="252" t="s">
        <v>225</v>
      </c>
      <c r="D10" s="120">
        <f>E10+F10+G10+I10+J10+K10+L10+N10+O10+P10+H10+M10+Q10+R10+S10</f>
        <v>48</v>
      </c>
      <c r="E10" s="124">
        <v>2</v>
      </c>
      <c r="F10" s="254"/>
      <c r="G10" s="254"/>
      <c r="H10" s="254">
        <v>7</v>
      </c>
      <c r="I10" s="254">
        <v>1</v>
      </c>
      <c r="J10" s="254">
        <v>4</v>
      </c>
      <c r="K10" s="254">
        <v>3</v>
      </c>
      <c r="L10" s="254">
        <v>2</v>
      </c>
      <c r="M10" s="254"/>
      <c r="N10" s="254">
        <v>7</v>
      </c>
      <c r="O10" s="254"/>
      <c r="P10" s="254"/>
      <c r="Q10" s="254">
        <v>13</v>
      </c>
      <c r="R10" s="254"/>
      <c r="S10" s="125">
        <f>T10+U10</f>
        <v>9</v>
      </c>
      <c r="T10" s="254">
        <v>9</v>
      </c>
      <c r="U10" s="255"/>
      <c r="V10" s="120">
        <f>X10+AE10+AH10+AI10+AJ10+W10+Y10+Z10+AA10+AB10+AC10+AD10+AF10+AG10+AK10</f>
        <v>118</v>
      </c>
      <c r="W10" s="254">
        <v>11</v>
      </c>
      <c r="X10" s="254"/>
      <c r="Y10" s="254"/>
      <c r="Z10" s="254">
        <v>2</v>
      </c>
      <c r="AA10" s="254">
        <v>2</v>
      </c>
      <c r="AB10" s="254">
        <v>4</v>
      </c>
      <c r="AC10" s="254">
        <v>14</v>
      </c>
      <c r="AD10" s="254">
        <v>3</v>
      </c>
      <c r="AE10" s="254"/>
      <c r="AF10" s="254">
        <v>16</v>
      </c>
      <c r="AG10" s="254">
        <v>1</v>
      </c>
      <c r="AH10" s="254"/>
      <c r="AI10" s="254">
        <v>16</v>
      </c>
      <c r="AJ10" s="254">
        <v>2</v>
      </c>
      <c r="AK10" s="125">
        <f>AL10+AM10</f>
        <v>47</v>
      </c>
      <c r="AL10" s="254">
        <v>46</v>
      </c>
      <c r="AM10" s="256">
        <v>1</v>
      </c>
      <c r="AN10" s="120">
        <f>AO10+AP10+AQ10+AW10+AX10+AY10+AZ10+BA10+BB10+BC10+AR10+AS10+AT10+AU10+AV10</f>
        <v>166</v>
      </c>
      <c r="AO10" s="257">
        <f t="shared" ref="AO10:BE67" si="8">E10+W10</f>
        <v>13</v>
      </c>
      <c r="AP10" s="257">
        <f t="shared" si="8"/>
        <v>0</v>
      </c>
      <c r="AQ10" s="257">
        <f t="shared" si="8"/>
        <v>0</v>
      </c>
      <c r="AR10" s="257">
        <f t="shared" si="8"/>
        <v>9</v>
      </c>
      <c r="AS10" s="257">
        <f t="shared" si="8"/>
        <v>3</v>
      </c>
      <c r="AT10" s="257">
        <f t="shared" si="8"/>
        <v>8</v>
      </c>
      <c r="AU10" s="257">
        <f t="shared" si="8"/>
        <v>17</v>
      </c>
      <c r="AV10" s="257">
        <f t="shared" si="8"/>
        <v>5</v>
      </c>
      <c r="AW10" s="257">
        <f t="shared" si="8"/>
        <v>0</v>
      </c>
      <c r="AX10" s="257">
        <f t="shared" si="8"/>
        <v>23</v>
      </c>
      <c r="AY10" s="257">
        <f t="shared" si="8"/>
        <v>1</v>
      </c>
      <c r="AZ10" s="257">
        <f t="shared" si="8"/>
        <v>0</v>
      </c>
      <c r="BA10" s="257">
        <f t="shared" si="8"/>
        <v>29</v>
      </c>
      <c r="BB10" s="257">
        <f t="shared" si="8"/>
        <v>2</v>
      </c>
      <c r="BC10" s="257">
        <f t="shared" si="8"/>
        <v>56</v>
      </c>
      <c r="BD10" s="257">
        <f t="shared" si="8"/>
        <v>55</v>
      </c>
      <c r="BE10" s="258">
        <f t="shared" si="8"/>
        <v>1</v>
      </c>
      <c r="BF10" s="120">
        <f t="shared" ref="BF10:BF75" si="9">BG10+BH10+BI10+BO10+BP10+BQ10+BR10+BS10+BU10+BT10+BJ10+BK10+BL10+BM10+BN10</f>
        <v>117</v>
      </c>
      <c r="BG10" s="257">
        <f t="shared" ref="BG10:BV67" si="10">BY10+CQ10</f>
        <v>5</v>
      </c>
      <c r="BH10" s="257">
        <f t="shared" si="10"/>
        <v>0</v>
      </c>
      <c r="BI10" s="257">
        <f t="shared" si="10"/>
        <v>0</v>
      </c>
      <c r="BJ10" s="257">
        <f t="shared" si="10"/>
        <v>6</v>
      </c>
      <c r="BK10" s="257">
        <f t="shared" si="10"/>
        <v>2</v>
      </c>
      <c r="BL10" s="257">
        <f t="shared" si="10"/>
        <v>7</v>
      </c>
      <c r="BM10" s="257">
        <f t="shared" si="10"/>
        <v>14</v>
      </c>
      <c r="BN10" s="257">
        <f t="shared" si="10"/>
        <v>4</v>
      </c>
      <c r="BO10" s="257">
        <f t="shared" si="10"/>
        <v>0</v>
      </c>
      <c r="BP10" s="257">
        <f t="shared" si="10"/>
        <v>17</v>
      </c>
      <c r="BQ10" s="257">
        <f t="shared" si="10"/>
        <v>0</v>
      </c>
      <c r="BR10" s="257">
        <f t="shared" si="10"/>
        <v>0</v>
      </c>
      <c r="BS10" s="257">
        <f t="shared" si="10"/>
        <v>18</v>
      </c>
      <c r="BT10" s="257">
        <f t="shared" si="10"/>
        <v>2</v>
      </c>
      <c r="BU10" s="257">
        <f>CM10+DE10</f>
        <v>42</v>
      </c>
      <c r="BV10" s="257">
        <f>CN10+DF10</f>
        <v>41</v>
      </c>
      <c r="BW10" s="258">
        <f>CO10+DG10</f>
        <v>1</v>
      </c>
      <c r="BX10" s="120">
        <f>BY10+BZ10+CA10+CG10+CH10+CI10+CJ10+CK10+CM10+CL10+CB10+CC10+CD10+CE10+CF10</f>
        <v>77</v>
      </c>
      <c r="BY10" s="254">
        <v>1</v>
      </c>
      <c r="BZ10" s="254"/>
      <c r="CA10" s="254"/>
      <c r="CB10" s="254">
        <v>6</v>
      </c>
      <c r="CC10" s="254">
        <v>1</v>
      </c>
      <c r="CD10" s="254">
        <v>6</v>
      </c>
      <c r="CE10" s="254">
        <v>6</v>
      </c>
      <c r="CF10" s="254">
        <v>1</v>
      </c>
      <c r="CG10" s="254"/>
      <c r="CH10" s="254">
        <v>4</v>
      </c>
      <c r="CI10" s="254"/>
      <c r="CJ10" s="254"/>
      <c r="CK10" s="254">
        <v>13</v>
      </c>
      <c r="CL10" s="254">
        <v>2</v>
      </c>
      <c r="CM10" s="125">
        <f>CN10+CO10</f>
        <v>37</v>
      </c>
      <c r="CN10" s="254">
        <v>36</v>
      </c>
      <c r="CO10" s="256">
        <v>1</v>
      </c>
      <c r="CP10" s="120">
        <f t="shared" ref="CP10:CP75" si="11">CQ10+CR10+CS10+CY10+CZ10+DA10+DB10+DC10+DE10+DD10+CT10+CU10+CV10+CW10+CX10</f>
        <v>40</v>
      </c>
      <c r="CQ10" s="254">
        <v>4</v>
      </c>
      <c r="CR10" s="254"/>
      <c r="CS10" s="254"/>
      <c r="CT10" s="254"/>
      <c r="CU10" s="254">
        <v>1</v>
      </c>
      <c r="CV10" s="254">
        <v>1</v>
      </c>
      <c r="CW10" s="254">
        <v>8</v>
      </c>
      <c r="CX10" s="254">
        <v>3</v>
      </c>
      <c r="CY10" s="254"/>
      <c r="CZ10" s="254">
        <v>13</v>
      </c>
      <c r="DA10" s="254"/>
      <c r="DB10" s="254"/>
      <c r="DC10" s="254">
        <v>5</v>
      </c>
      <c r="DD10" s="254"/>
      <c r="DE10" s="125">
        <f t="shared" ref="DE10:DE75" si="12">DF10+DG10</f>
        <v>5</v>
      </c>
      <c r="DF10" s="254">
        <v>5</v>
      </c>
      <c r="DG10" s="256"/>
      <c r="DH10" s="120">
        <f>DI10+DJ10+DK10+DQ10+DR10+DS10+DT10+DU10+DW10+DV10+DL10+DM10+DN10+DO10+DP10</f>
        <v>95</v>
      </c>
      <c r="DI10" s="254">
        <v>4</v>
      </c>
      <c r="DJ10" s="254"/>
      <c r="DK10" s="254"/>
      <c r="DL10" s="254"/>
      <c r="DM10" s="254">
        <v>1</v>
      </c>
      <c r="DN10" s="254">
        <v>6</v>
      </c>
      <c r="DO10" s="254">
        <v>10</v>
      </c>
      <c r="DP10" s="254">
        <v>4</v>
      </c>
      <c r="DQ10" s="254"/>
      <c r="DR10" s="254">
        <v>14</v>
      </c>
      <c r="DS10" s="254"/>
      <c r="DT10" s="254"/>
      <c r="DU10" s="254">
        <v>12</v>
      </c>
      <c r="DV10" s="254">
        <v>2</v>
      </c>
      <c r="DW10" s="125">
        <f t="shared" ref="DW10:DW75" si="13">DX10+DY10</f>
        <v>42</v>
      </c>
      <c r="DX10" s="254">
        <v>41</v>
      </c>
      <c r="DY10" s="256">
        <v>1</v>
      </c>
      <c r="DZ10" s="120">
        <f t="shared" ref="DZ10:DZ75" si="14">EA10+EB10+EC10+EI10+EJ10+EK10+EL10+EM10+EO10+EN10+ED10+EE10+EF10+EG10+EH10</f>
        <v>49</v>
      </c>
      <c r="EA10" s="257">
        <f t="shared" ref="EA10:EP67" si="15">AO10-BG10</f>
        <v>8</v>
      </c>
      <c r="EB10" s="257">
        <f t="shared" si="15"/>
        <v>0</v>
      </c>
      <c r="EC10" s="257">
        <f t="shared" si="15"/>
        <v>0</v>
      </c>
      <c r="ED10" s="257">
        <f t="shared" si="15"/>
        <v>3</v>
      </c>
      <c r="EE10" s="257">
        <f t="shared" si="15"/>
        <v>1</v>
      </c>
      <c r="EF10" s="257">
        <f t="shared" si="15"/>
        <v>1</v>
      </c>
      <c r="EG10" s="257">
        <f t="shared" si="15"/>
        <v>3</v>
      </c>
      <c r="EH10" s="257">
        <f t="shared" si="15"/>
        <v>1</v>
      </c>
      <c r="EI10" s="257">
        <f t="shared" si="15"/>
        <v>0</v>
      </c>
      <c r="EJ10" s="257">
        <f t="shared" si="15"/>
        <v>6</v>
      </c>
      <c r="EK10" s="257">
        <f t="shared" si="15"/>
        <v>1</v>
      </c>
      <c r="EL10" s="257">
        <f t="shared" si="15"/>
        <v>0</v>
      </c>
      <c r="EM10" s="257">
        <f t="shared" si="15"/>
        <v>11</v>
      </c>
      <c r="EN10" s="257">
        <f t="shared" si="15"/>
        <v>0</v>
      </c>
      <c r="EO10" s="257">
        <f t="shared" si="15"/>
        <v>14</v>
      </c>
      <c r="EP10" s="257">
        <f t="shared" si="15"/>
        <v>14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218</v>
      </c>
      <c r="C11" s="252" t="s">
        <v>224</v>
      </c>
      <c r="D11" s="120">
        <f t="shared" ref="D11:D75" si="16">E11+F11+G11+I11+J11+K11+L11+N11+O11+P11+H11+M11+Q11+R11+S11</f>
        <v>37</v>
      </c>
      <c r="E11" s="124">
        <v>2</v>
      </c>
      <c r="F11" s="254"/>
      <c r="G11" s="254"/>
      <c r="H11" s="254">
        <v>2</v>
      </c>
      <c r="I11" s="254">
        <v>2</v>
      </c>
      <c r="J11" s="254">
        <v>3</v>
      </c>
      <c r="K11" s="254">
        <v>2</v>
      </c>
      <c r="L11" s="254">
        <v>1</v>
      </c>
      <c r="M11" s="254"/>
      <c r="N11" s="254">
        <v>7</v>
      </c>
      <c r="O11" s="254"/>
      <c r="P11" s="254"/>
      <c r="Q11" s="254">
        <v>7</v>
      </c>
      <c r="R11" s="254"/>
      <c r="S11" s="125">
        <f t="shared" ref="S11:S13" si="17">T11+U11</f>
        <v>11</v>
      </c>
      <c r="T11" s="254">
        <v>11</v>
      </c>
      <c r="V11" s="120">
        <f t="shared" ref="V11:V75" si="18">X11+AE11+AH11+AI11+AJ11+W11+Y11+Z11+AA11+AB11+AC11+AD11+AF11+AG11+AK11</f>
        <v>111</v>
      </c>
      <c r="W11" s="254">
        <v>10</v>
      </c>
      <c r="X11" s="254"/>
      <c r="Y11" s="254"/>
      <c r="Z11" s="254">
        <v>5</v>
      </c>
      <c r="AA11" s="254">
        <v>1</v>
      </c>
      <c r="AB11" s="254">
        <v>4</v>
      </c>
      <c r="AC11" s="254">
        <v>12</v>
      </c>
      <c r="AD11" s="254">
        <v>1</v>
      </c>
      <c r="AE11" s="254"/>
      <c r="AF11" s="254">
        <v>16</v>
      </c>
      <c r="AG11" s="254">
        <v>1</v>
      </c>
      <c r="AH11" s="254"/>
      <c r="AI11" s="254">
        <v>14</v>
      </c>
      <c r="AJ11" s="254">
        <v>2</v>
      </c>
      <c r="AK11" s="125">
        <f t="shared" ref="AK11:AK75" si="19">AL11+AM11</f>
        <v>45</v>
      </c>
      <c r="AL11" s="254">
        <v>44</v>
      </c>
      <c r="AM11" s="256">
        <v>1</v>
      </c>
      <c r="AN11" s="120">
        <f t="shared" ref="AN11:AN75" si="20">AO11+AP11+AQ11+AW11+AX11+AY11+AZ11+BA11+BB11+BC11+AR11+AS11+AT11+AU11+AV11</f>
        <v>148</v>
      </c>
      <c r="AO11" s="257">
        <f t="shared" si="8"/>
        <v>12</v>
      </c>
      <c r="AP11" s="257">
        <f t="shared" si="8"/>
        <v>0</v>
      </c>
      <c r="AQ11" s="257">
        <f t="shared" si="8"/>
        <v>0</v>
      </c>
      <c r="AR11" s="257">
        <f t="shared" si="8"/>
        <v>7</v>
      </c>
      <c r="AS11" s="257">
        <f t="shared" si="8"/>
        <v>3</v>
      </c>
      <c r="AT11" s="257">
        <f t="shared" si="8"/>
        <v>7</v>
      </c>
      <c r="AU11" s="257">
        <f t="shared" si="8"/>
        <v>14</v>
      </c>
      <c r="AV11" s="257">
        <f t="shared" si="8"/>
        <v>2</v>
      </c>
      <c r="AW11" s="257">
        <f t="shared" si="8"/>
        <v>0</v>
      </c>
      <c r="AX11" s="257">
        <f t="shared" si="8"/>
        <v>23</v>
      </c>
      <c r="AY11" s="257">
        <f t="shared" si="8"/>
        <v>1</v>
      </c>
      <c r="AZ11" s="257">
        <f t="shared" si="8"/>
        <v>0</v>
      </c>
      <c r="BA11" s="257">
        <f t="shared" si="8"/>
        <v>21</v>
      </c>
      <c r="BB11" s="257">
        <f t="shared" si="8"/>
        <v>2</v>
      </c>
      <c r="BC11" s="257">
        <f t="shared" si="8"/>
        <v>56</v>
      </c>
      <c r="BD11" s="257">
        <f t="shared" si="8"/>
        <v>55</v>
      </c>
      <c r="BE11" s="257">
        <f t="shared" si="8"/>
        <v>1</v>
      </c>
      <c r="BF11" s="120">
        <f t="shared" si="9"/>
        <v>103</v>
      </c>
      <c r="BG11" s="257">
        <f t="shared" si="10"/>
        <v>7</v>
      </c>
      <c r="BH11" s="257">
        <f t="shared" si="10"/>
        <v>0</v>
      </c>
      <c r="BI11" s="257">
        <f t="shared" si="10"/>
        <v>0</v>
      </c>
      <c r="BJ11" s="257">
        <f t="shared" si="10"/>
        <v>2</v>
      </c>
      <c r="BK11" s="257">
        <f t="shared" si="10"/>
        <v>2</v>
      </c>
      <c r="BL11" s="257">
        <f t="shared" si="10"/>
        <v>6</v>
      </c>
      <c r="BM11" s="257">
        <f t="shared" si="10"/>
        <v>10</v>
      </c>
      <c r="BN11" s="257">
        <f t="shared" si="10"/>
        <v>2</v>
      </c>
      <c r="BO11" s="257">
        <f t="shared" si="10"/>
        <v>0</v>
      </c>
      <c r="BP11" s="257">
        <f t="shared" si="10"/>
        <v>12</v>
      </c>
      <c r="BQ11" s="257">
        <f t="shared" si="10"/>
        <v>1</v>
      </c>
      <c r="BR11" s="257">
        <f t="shared" si="10"/>
        <v>0</v>
      </c>
      <c r="BS11" s="257">
        <f t="shared" si="10"/>
        <v>14</v>
      </c>
      <c r="BT11" s="257">
        <f t="shared" si="10"/>
        <v>2</v>
      </c>
      <c r="BU11" s="257">
        <f t="shared" si="10"/>
        <v>45</v>
      </c>
      <c r="BV11" s="257">
        <f t="shared" si="10"/>
        <v>44</v>
      </c>
      <c r="BW11" s="258">
        <f t="shared" ref="BW11:BW75" si="21">CO11+DG11</f>
        <v>1</v>
      </c>
      <c r="BX11" s="120">
        <f t="shared" ref="BX11:BX75" si="22">BY11+BZ11+CA11+CG11+CH11+CI11+CJ11+CK11+CM11+CL11+CB11+CC11+CD11+CE11+CF11</f>
        <v>69</v>
      </c>
      <c r="BY11" s="254">
        <v>1</v>
      </c>
      <c r="BZ11" s="254"/>
      <c r="CA11" s="254"/>
      <c r="CB11" s="254">
        <v>2</v>
      </c>
      <c r="CC11" s="254">
        <v>1</v>
      </c>
      <c r="CD11" s="254">
        <v>4</v>
      </c>
      <c r="CE11" s="254">
        <v>3</v>
      </c>
      <c r="CF11" s="254">
        <v>1</v>
      </c>
      <c r="CG11" s="254"/>
      <c r="CH11" s="254">
        <v>4</v>
      </c>
      <c r="CI11" s="254">
        <v>1</v>
      </c>
      <c r="CJ11" s="254"/>
      <c r="CK11" s="254">
        <v>12</v>
      </c>
      <c r="CL11" s="254">
        <v>2</v>
      </c>
      <c r="CM11" s="125">
        <f t="shared" ref="CM11:CM75" si="23">CN11+CO11</f>
        <v>38</v>
      </c>
      <c r="CN11" s="254">
        <v>37</v>
      </c>
      <c r="CO11" s="256">
        <v>1</v>
      </c>
      <c r="CP11" s="120">
        <f t="shared" si="11"/>
        <v>34</v>
      </c>
      <c r="CQ11" s="254">
        <v>6</v>
      </c>
      <c r="CR11" s="254"/>
      <c r="CS11" s="254"/>
      <c r="CT11" s="254"/>
      <c r="CU11" s="254">
        <v>1</v>
      </c>
      <c r="CV11" s="254">
        <v>2</v>
      </c>
      <c r="CW11" s="254">
        <v>7</v>
      </c>
      <c r="CX11" s="254">
        <v>1</v>
      </c>
      <c r="CY11" s="254"/>
      <c r="CZ11" s="254">
        <v>8</v>
      </c>
      <c r="DA11" s="254"/>
      <c r="DB11" s="254"/>
      <c r="DC11" s="254">
        <v>2</v>
      </c>
      <c r="DD11" s="254"/>
      <c r="DE11" s="125">
        <f>DF11+DG11</f>
        <v>7</v>
      </c>
      <c r="DF11" s="254">
        <v>7</v>
      </c>
      <c r="DG11" s="256"/>
      <c r="DH11" s="120">
        <f t="shared" ref="DH11:DH75" si="24">DI11+DJ11+DK11+DQ11+DR11+DS11+DT11+DU11+DW11+DV11+DL11+DM11+DN11+DO11+DP11</f>
        <v>80</v>
      </c>
      <c r="DI11" s="254">
        <v>6</v>
      </c>
      <c r="DJ11" s="254"/>
      <c r="DK11" s="254"/>
      <c r="DL11" s="254"/>
      <c r="DM11" s="254">
        <v>2</v>
      </c>
      <c r="DN11" s="254">
        <v>3</v>
      </c>
      <c r="DO11" s="254">
        <v>8</v>
      </c>
      <c r="DP11" s="254">
        <v>1</v>
      </c>
      <c r="DQ11" s="254"/>
      <c r="DR11" s="254">
        <v>8</v>
      </c>
      <c r="DS11" s="254">
        <v>1</v>
      </c>
      <c r="DT11" s="254"/>
      <c r="DU11" s="254">
        <v>8</v>
      </c>
      <c r="DV11" s="254">
        <v>2</v>
      </c>
      <c r="DW11" s="125">
        <f t="shared" si="13"/>
        <v>41</v>
      </c>
      <c r="DX11" s="254">
        <v>40</v>
      </c>
      <c r="DY11" s="256">
        <v>1</v>
      </c>
      <c r="DZ11" s="120">
        <f t="shared" si="14"/>
        <v>45</v>
      </c>
      <c r="EA11" s="257">
        <f t="shared" si="15"/>
        <v>5</v>
      </c>
      <c r="EB11" s="257">
        <f t="shared" si="15"/>
        <v>0</v>
      </c>
      <c r="EC11" s="257">
        <f t="shared" si="15"/>
        <v>0</v>
      </c>
      <c r="ED11" s="257">
        <f t="shared" si="15"/>
        <v>5</v>
      </c>
      <c r="EE11" s="257">
        <f t="shared" si="15"/>
        <v>1</v>
      </c>
      <c r="EF11" s="257">
        <f t="shared" si="15"/>
        <v>1</v>
      </c>
      <c r="EG11" s="257">
        <f t="shared" si="15"/>
        <v>4</v>
      </c>
      <c r="EH11" s="257">
        <f t="shared" si="15"/>
        <v>0</v>
      </c>
      <c r="EI11" s="257">
        <f t="shared" si="15"/>
        <v>0</v>
      </c>
      <c r="EJ11" s="257">
        <f t="shared" si="15"/>
        <v>11</v>
      </c>
      <c r="EK11" s="257">
        <f t="shared" si="15"/>
        <v>0</v>
      </c>
      <c r="EL11" s="257">
        <f t="shared" si="15"/>
        <v>0</v>
      </c>
      <c r="EM11" s="257">
        <f t="shared" si="15"/>
        <v>7</v>
      </c>
      <c r="EN11" s="257">
        <f t="shared" si="15"/>
        <v>0</v>
      </c>
      <c r="EO11" s="257">
        <f t="shared" si="15"/>
        <v>11</v>
      </c>
      <c r="EP11" s="257">
        <f t="shared" si="15"/>
        <v>11</v>
      </c>
      <c r="EQ11" s="259">
        <f t="shared" ref="EQ11:EQ63" si="25">BE11-BW11</f>
        <v>0</v>
      </c>
    </row>
    <row r="12" spans="1:147" x14ac:dyDescent="0.2">
      <c r="A12" s="252">
        <v>3</v>
      </c>
      <c r="B12" s="253" t="s">
        <v>234</v>
      </c>
      <c r="C12" s="252" t="s">
        <v>235</v>
      </c>
      <c r="D12" s="120">
        <f t="shared" si="16"/>
        <v>69</v>
      </c>
      <c r="E12" s="124">
        <v>6</v>
      </c>
      <c r="F12" s="254"/>
      <c r="G12" s="254">
        <v>3</v>
      </c>
      <c r="H12" s="254">
        <v>5</v>
      </c>
      <c r="I12" s="254">
        <v>1</v>
      </c>
      <c r="J12" s="254">
        <v>4</v>
      </c>
      <c r="K12" s="254">
        <v>6</v>
      </c>
      <c r="L12" s="254">
        <v>2</v>
      </c>
      <c r="M12" s="254"/>
      <c r="N12" s="254">
        <v>7</v>
      </c>
      <c r="O12" s="254"/>
      <c r="P12" s="254"/>
      <c r="Q12" s="254">
        <v>15</v>
      </c>
      <c r="R12" s="254"/>
      <c r="S12" s="125">
        <f t="shared" si="17"/>
        <v>20</v>
      </c>
      <c r="T12" s="254">
        <v>19</v>
      </c>
      <c r="U12" s="255">
        <v>1</v>
      </c>
      <c r="V12" s="120">
        <f t="shared" si="18"/>
        <v>122</v>
      </c>
      <c r="W12" s="254">
        <v>12</v>
      </c>
      <c r="X12" s="254"/>
      <c r="Y12" s="254">
        <v>3</v>
      </c>
      <c r="Z12" s="254">
        <v>2</v>
      </c>
      <c r="AA12" s="254">
        <v>1</v>
      </c>
      <c r="AB12" s="254">
        <v>5</v>
      </c>
      <c r="AC12" s="254">
        <v>7</v>
      </c>
      <c r="AD12" s="254">
        <v>4</v>
      </c>
      <c r="AE12" s="254"/>
      <c r="AF12" s="254">
        <v>17</v>
      </c>
      <c r="AG12" s="254"/>
      <c r="AH12" s="254"/>
      <c r="AI12" s="254">
        <v>17</v>
      </c>
      <c r="AJ12" s="254">
        <v>8</v>
      </c>
      <c r="AK12" s="125">
        <f t="shared" si="19"/>
        <v>46</v>
      </c>
      <c r="AL12" s="254">
        <v>46</v>
      </c>
      <c r="AM12" s="256"/>
      <c r="AN12" s="120">
        <f t="shared" si="20"/>
        <v>191</v>
      </c>
      <c r="AO12" s="257">
        <f t="shared" si="8"/>
        <v>18</v>
      </c>
      <c r="AP12" s="257">
        <f t="shared" si="8"/>
        <v>0</v>
      </c>
      <c r="AQ12" s="257">
        <f t="shared" si="8"/>
        <v>6</v>
      </c>
      <c r="AR12" s="257">
        <f t="shared" si="8"/>
        <v>7</v>
      </c>
      <c r="AS12" s="257">
        <f t="shared" si="8"/>
        <v>2</v>
      </c>
      <c r="AT12" s="257">
        <f t="shared" si="8"/>
        <v>9</v>
      </c>
      <c r="AU12" s="257">
        <f t="shared" si="8"/>
        <v>13</v>
      </c>
      <c r="AV12" s="257">
        <f>L12+AD12</f>
        <v>6</v>
      </c>
      <c r="AW12" s="257">
        <f t="shared" si="8"/>
        <v>0</v>
      </c>
      <c r="AX12" s="257">
        <f t="shared" si="8"/>
        <v>24</v>
      </c>
      <c r="AY12" s="257">
        <f t="shared" si="8"/>
        <v>0</v>
      </c>
      <c r="AZ12" s="257">
        <f t="shared" si="8"/>
        <v>0</v>
      </c>
      <c r="BA12" s="257">
        <f t="shared" si="8"/>
        <v>32</v>
      </c>
      <c r="BB12" s="257">
        <f t="shared" si="8"/>
        <v>8</v>
      </c>
      <c r="BC12" s="257">
        <f t="shared" si="8"/>
        <v>66</v>
      </c>
      <c r="BD12" s="257">
        <f t="shared" si="8"/>
        <v>65</v>
      </c>
      <c r="BE12" s="258">
        <f t="shared" si="8"/>
        <v>1</v>
      </c>
      <c r="BF12" s="120">
        <f t="shared" si="9"/>
        <v>124</v>
      </c>
      <c r="BG12" s="257">
        <f t="shared" si="10"/>
        <v>10</v>
      </c>
      <c r="BH12" s="257">
        <f t="shared" si="10"/>
        <v>0</v>
      </c>
      <c r="BI12" s="257">
        <f t="shared" si="10"/>
        <v>4</v>
      </c>
      <c r="BJ12" s="257">
        <f t="shared" si="10"/>
        <v>3</v>
      </c>
      <c r="BK12" s="257">
        <f t="shared" si="10"/>
        <v>2</v>
      </c>
      <c r="BL12" s="257">
        <f t="shared" si="10"/>
        <v>3</v>
      </c>
      <c r="BM12" s="257">
        <f t="shared" si="10"/>
        <v>9</v>
      </c>
      <c r="BN12" s="257">
        <f t="shared" si="10"/>
        <v>4</v>
      </c>
      <c r="BO12" s="257">
        <f t="shared" si="10"/>
        <v>0</v>
      </c>
      <c r="BP12" s="257">
        <f t="shared" si="10"/>
        <v>10</v>
      </c>
      <c r="BQ12" s="257">
        <f t="shared" si="10"/>
        <v>0</v>
      </c>
      <c r="BR12" s="257">
        <f t="shared" si="10"/>
        <v>0</v>
      </c>
      <c r="BS12" s="257">
        <f t="shared" si="10"/>
        <v>22</v>
      </c>
      <c r="BT12" s="257">
        <f t="shared" si="10"/>
        <v>8</v>
      </c>
      <c r="BU12" s="257">
        <f t="shared" si="10"/>
        <v>49</v>
      </c>
      <c r="BV12" s="257">
        <f t="shared" si="10"/>
        <v>48</v>
      </c>
      <c r="BW12" s="258">
        <f t="shared" si="21"/>
        <v>1</v>
      </c>
      <c r="BX12" s="120">
        <f t="shared" si="22"/>
        <v>86</v>
      </c>
      <c r="BY12" s="254">
        <v>4</v>
      </c>
      <c r="BZ12" s="254"/>
      <c r="CA12" s="254">
        <v>2</v>
      </c>
      <c r="CB12" s="254">
        <v>3</v>
      </c>
      <c r="CC12" s="254"/>
      <c r="CD12" s="254">
        <v>3</v>
      </c>
      <c r="CE12" s="254">
        <v>2</v>
      </c>
      <c r="CF12" s="254">
        <v>2</v>
      </c>
      <c r="CG12" s="254"/>
      <c r="CH12" s="254">
        <v>4</v>
      </c>
      <c r="CI12" s="254"/>
      <c r="CJ12" s="254"/>
      <c r="CK12" s="254">
        <v>16</v>
      </c>
      <c r="CL12" s="254">
        <v>7</v>
      </c>
      <c r="CM12" s="125">
        <f t="shared" si="23"/>
        <v>43</v>
      </c>
      <c r="CN12" s="254">
        <v>42</v>
      </c>
      <c r="CO12" s="256">
        <v>1</v>
      </c>
      <c r="CP12" s="120">
        <f>CQ12+CR12+CS12+CY12+CZ12+DA12+DB12+DC12+DE12+DD12+CT12+CU12+CV12+CW12+CX12</f>
        <v>38</v>
      </c>
      <c r="CQ12" s="254">
        <v>6</v>
      </c>
      <c r="CR12" s="254"/>
      <c r="CS12" s="254">
        <v>2</v>
      </c>
      <c r="CT12" s="254"/>
      <c r="CU12" s="254">
        <v>2</v>
      </c>
      <c r="CV12" s="254"/>
      <c r="CW12" s="254">
        <v>7</v>
      </c>
      <c r="CX12" s="254">
        <v>2</v>
      </c>
      <c r="CY12" s="254"/>
      <c r="CZ12" s="254">
        <v>6</v>
      </c>
      <c r="DA12" s="254"/>
      <c r="DB12" s="254"/>
      <c r="DC12" s="254">
        <v>6</v>
      </c>
      <c r="DD12" s="254">
        <v>1</v>
      </c>
      <c r="DE12" s="125">
        <f t="shared" si="12"/>
        <v>6</v>
      </c>
      <c r="DF12" s="254">
        <v>6</v>
      </c>
      <c r="DG12" s="256"/>
      <c r="DH12" s="120">
        <f t="shared" si="24"/>
        <v>89</v>
      </c>
      <c r="DI12" s="254">
        <v>7</v>
      </c>
      <c r="DJ12" s="254"/>
      <c r="DK12" s="254">
        <v>2</v>
      </c>
      <c r="DL12" s="254"/>
      <c r="DM12" s="254">
        <v>2</v>
      </c>
      <c r="DN12" s="254">
        <v>1</v>
      </c>
      <c r="DO12" s="254">
        <v>6</v>
      </c>
      <c r="DP12" s="254">
        <v>2</v>
      </c>
      <c r="DQ12" s="254"/>
      <c r="DR12" s="254">
        <v>6</v>
      </c>
      <c r="DS12" s="254"/>
      <c r="DT12" s="254"/>
      <c r="DU12" s="254">
        <v>12</v>
      </c>
      <c r="DV12" s="254">
        <v>8</v>
      </c>
      <c r="DW12" s="125">
        <f t="shared" si="13"/>
        <v>43</v>
      </c>
      <c r="DX12" s="254">
        <v>42</v>
      </c>
      <c r="DY12" s="256">
        <v>1</v>
      </c>
      <c r="DZ12" s="120">
        <f t="shared" si="14"/>
        <v>67</v>
      </c>
      <c r="EA12" s="257">
        <f t="shared" si="15"/>
        <v>8</v>
      </c>
      <c r="EB12" s="257">
        <f t="shared" si="15"/>
        <v>0</v>
      </c>
      <c r="EC12" s="257">
        <f t="shared" si="15"/>
        <v>2</v>
      </c>
      <c r="ED12" s="257">
        <f t="shared" si="15"/>
        <v>4</v>
      </c>
      <c r="EE12" s="257">
        <f t="shared" si="15"/>
        <v>0</v>
      </c>
      <c r="EF12" s="257">
        <f t="shared" si="15"/>
        <v>6</v>
      </c>
      <c r="EG12" s="257">
        <f t="shared" si="15"/>
        <v>4</v>
      </c>
      <c r="EH12" s="257">
        <f t="shared" si="15"/>
        <v>2</v>
      </c>
      <c r="EI12" s="257">
        <f t="shared" si="15"/>
        <v>0</v>
      </c>
      <c r="EJ12" s="257">
        <f t="shared" si="15"/>
        <v>14</v>
      </c>
      <c r="EK12" s="257">
        <f t="shared" si="15"/>
        <v>0</v>
      </c>
      <c r="EL12" s="257">
        <f t="shared" si="15"/>
        <v>0</v>
      </c>
      <c r="EM12" s="257">
        <f t="shared" si="15"/>
        <v>10</v>
      </c>
      <c r="EN12" s="257">
        <f t="shared" si="15"/>
        <v>0</v>
      </c>
      <c r="EO12" s="257">
        <f t="shared" si="15"/>
        <v>17</v>
      </c>
      <c r="EP12" s="257">
        <f t="shared" si="15"/>
        <v>17</v>
      </c>
      <c r="EQ12" s="259">
        <f t="shared" si="25"/>
        <v>0</v>
      </c>
    </row>
    <row r="13" spans="1:147" x14ac:dyDescent="0.2">
      <c r="A13" s="252">
        <v>4</v>
      </c>
      <c r="B13" s="253" t="s">
        <v>226</v>
      </c>
      <c r="C13" s="252" t="s">
        <v>227</v>
      </c>
      <c r="D13" s="120">
        <f t="shared" si="16"/>
        <v>46</v>
      </c>
      <c r="E13" s="124">
        <v>6</v>
      </c>
      <c r="F13" s="254"/>
      <c r="G13" s="254">
        <v>1</v>
      </c>
      <c r="H13" s="254">
        <v>5</v>
      </c>
      <c r="I13" s="254">
        <v>1</v>
      </c>
      <c r="J13" s="254">
        <v>2</v>
      </c>
      <c r="K13" s="254">
        <v>3</v>
      </c>
      <c r="L13" s="254">
        <v>1</v>
      </c>
      <c r="M13" s="254"/>
      <c r="N13" s="254">
        <v>9</v>
      </c>
      <c r="O13" s="254"/>
      <c r="P13" s="254"/>
      <c r="Q13" s="254">
        <v>10</v>
      </c>
      <c r="R13" s="254"/>
      <c r="S13" s="125">
        <f t="shared" si="17"/>
        <v>8</v>
      </c>
      <c r="T13" s="254">
        <v>8</v>
      </c>
      <c r="U13" s="255"/>
      <c r="V13" s="120">
        <f t="shared" si="18"/>
        <v>129</v>
      </c>
      <c r="W13" s="254">
        <v>11</v>
      </c>
      <c r="X13" s="254"/>
      <c r="Y13" s="254">
        <v>2</v>
      </c>
      <c r="Z13" s="254">
        <v>4</v>
      </c>
      <c r="AA13" s="254">
        <v>4</v>
      </c>
      <c r="AB13" s="254">
        <v>4</v>
      </c>
      <c r="AC13" s="254">
        <v>11</v>
      </c>
      <c r="AD13" s="254">
        <v>4</v>
      </c>
      <c r="AE13" s="254"/>
      <c r="AF13" s="254">
        <v>12</v>
      </c>
      <c r="AG13" s="254"/>
      <c r="AH13" s="254"/>
      <c r="AI13" s="254">
        <v>15</v>
      </c>
      <c r="AJ13" s="254">
        <v>14</v>
      </c>
      <c r="AK13" s="125">
        <f t="shared" si="19"/>
        <v>48</v>
      </c>
      <c r="AL13" s="254">
        <v>47</v>
      </c>
      <c r="AM13" s="256">
        <v>1</v>
      </c>
      <c r="AN13" s="120">
        <f t="shared" si="20"/>
        <v>175</v>
      </c>
      <c r="AO13" s="257">
        <f t="shared" si="8"/>
        <v>17</v>
      </c>
      <c r="AP13" s="257">
        <f t="shared" si="8"/>
        <v>0</v>
      </c>
      <c r="AQ13" s="257">
        <f t="shared" si="8"/>
        <v>3</v>
      </c>
      <c r="AR13" s="257">
        <f t="shared" si="8"/>
        <v>9</v>
      </c>
      <c r="AS13" s="257">
        <f t="shared" si="8"/>
        <v>5</v>
      </c>
      <c r="AT13" s="257">
        <f t="shared" si="8"/>
        <v>6</v>
      </c>
      <c r="AU13" s="257">
        <f t="shared" si="8"/>
        <v>14</v>
      </c>
      <c r="AV13" s="257">
        <f t="shared" si="8"/>
        <v>5</v>
      </c>
      <c r="AW13" s="257">
        <f t="shared" si="8"/>
        <v>0</v>
      </c>
      <c r="AX13" s="257">
        <f t="shared" si="8"/>
        <v>21</v>
      </c>
      <c r="AY13" s="257">
        <f t="shared" si="8"/>
        <v>0</v>
      </c>
      <c r="AZ13" s="257">
        <f t="shared" si="8"/>
        <v>0</v>
      </c>
      <c r="BA13" s="257">
        <f t="shared" si="8"/>
        <v>25</v>
      </c>
      <c r="BB13" s="257">
        <f t="shared" si="8"/>
        <v>14</v>
      </c>
      <c r="BC13" s="257">
        <f t="shared" si="8"/>
        <v>56</v>
      </c>
      <c r="BD13" s="257">
        <f t="shared" si="8"/>
        <v>55</v>
      </c>
      <c r="BE13" s="258">
        <f t="shared" si="8"/>
        <v>1</v>
      </c>
      <c r="BF13" s="120">
        <f t="shared" si="9"/>
        <v>127</v>
      </c>
      <c r="BG13" s="257">
        <f t="shared" si="10"/>
        <v>9</v>
      </c>
      <c r="BH13" s="257">
        <f t="shared" si="10"/>
        <v>0</v>
      </c>
      <c r="BI13" s="257">
        <f t="shared" si="10"/>
        <v>2</v>
      </c>
      <c r="BJ13" s="257">
        <f t="shared" si="10"/>
        <v>5</v>
      </c>
      <c r="BK13" s="257">
        <f t="shared" si="10"/>
        <v>5</v>
      </c>
      <c r="BL13" s="257">
        <f t="shared" si="10"/>
        <v>5</v>
      </c>
      <c r="BM13" s="257">
        <f t="shared" si="10"/>
        <v>12</v>
      </c>
      <c r="BN13" s="257">
        <f t="shared" si="10"/>
        <v>4</v>
      </c>
      <c r="BO13" s="257">
        <f t="shared" si="10"/>
        <v>0</v>
      </c>
      <c r="BP13" s="257">
        <f t="shared" si="10"/>
        <v>11</v>
      </c>
      <c r="BQ13" s="257">
        <f t="shared" si="10"/>
        <v>0</v>
      </c>
      <c r="BR13" s="257">
        <f t="shared" si="10"/>
        <v>0</v>
      </c>
      <c r="BS13" s="257">
        <f t="shared" si="10"/>
        <v>17</v>
      </c>
      <c r="BT13" s="257">
        <f t="shared" si="10"/>
        <v>14</v>
      </c>
      <c r="BU13" s="257">
        <f t="shared" si="10"/>
        <v>43</v>
      </c>
      <c r="BV13" s="257">
        <f t="shared" si="10"/>
        <v>42</v>
      </c>
      <c r="BW13" s="258">
        <f t="shared" si="21"/>
        <v>1</v>
      </c>
      <c r="BX13" s="120">
        <f t="shared" si="22"/>
        <v>90</v>
      </c>
      <c r="BY13" s="254">
        <v>4</v>
      </c>
      <c r="BZ13" s="254"/>
      <c r="CA13" s="254"/>
      <c r="CB13" s="254">
        <v>5</v>
      </c>
      <c r="CC13" s="254"/>
      <c r="CD13" s="254">
        <v>3</v>
      </c>
      <c r="CE13" s="254">
        <v>6</v>
      </c>
      <c r="CF13" s="254">
        <v>1</v>
      </c>
      <c r="CG13" s="254"/>
      <c r="CH13" s="254">
        <v>2</v>
      </c>
      <c r="CI13" s="254"/>
      <c r="CJ13" s="254"/>
      <c r="CK13" s="254">
        <v>15</v>
      </c>
      <c r="CL13" s="254">
        <v>14</v>
      </c>
      <c r="CM13" s="125">
        <f t="shared" si="23"/>
        <v>40</v>
      </c>
      <c r="CN13" s="254">
        <v>39</v>
      </c>
      <c r="CO13" s="256">
        <v>1</v>
      </c>
      <c r="CP13" s="120">
        <f t="shared" si="11"/>
        <v>37</v>
      </c>
      <c r="CQ13" s="254">
        <v>5</v>
      </c>
      <c r="CR13" s="254"/>
      <c r="CS13" s="254">
        <v>2</v>
      </c>
      <c r="CT13" s="254"/>
      <c r="CU13" s="254">
        <v>5</v>
      </c>
      <c r="CV13" s="254">
        <v>2</v>
      </c>
      <c r="CW13" s="254">
        <v>6</v>
      </c>
      <c r="CX13" s="254">
        <v>3</v>
      </c>
      <c r="CY13" s="254"/>
      <c r="CZ13" s="254">
        <v>9</v>
      </c>
      <c r="DA13" s="254"/>
      <c r="DB13" s="254"/>
      <c r="DC13" s="254">
        <v>2</v>
      </c>
      <c r="DD13" s="254"/>
      <c r="DE13" s="125">
        <f t="shared" si="12"/>
        <v>3</v>
      </c>
      <c r="DF13" s="254">
        <v>3</v>
      </c>
      <c r="DG13" s="256"/>
      <c r="DH13" s="120">
        <f t="shared" si="24"/>
        <v>109</v>
      </c>
      <c r="DI13" s="254">
        <v>7</v>
      </c>
      <c r="DJ13" s="254"/>
      <c r="DK13" s="254">
        <v>2</v>
      </c>
      <c r="DL13" s="254">
        <v>2</v>
      </c>
      <c r="DM13" s="254">
        <v>4</v>
      </c>
      <c r="DN13" s="254">
        <v>3</v>
      </c>
      <c r="DO13" s="254">
        <v>10</v>
      </c>
      <c r="DP13" s="254">
        <v>3</v>
      </c>
      <c r="DQ13" s="254"/>
      <c r="DR13" s="254">
        <v>9</v>
      </c>
      <c r="DS13" s="254"/>
      <c r="DT13" s="254"/>
      <c r="DU13" s="254">
        <v>12</v>
      </c>
      <c r="DV13" s="254">
        <v>14</v>
      </c>
      <c r="DW13" s="125">
        <f t="shared" si="13"/>
        <v>43</v>
      </c>
      <c r="DX13" s="254">
        <v>42</v>
      </c>
      <c r="DY13" s="256">
        <v>1</v>
      </c>
      <c r="DZ13" s="120">
        <f t="shared" si="14"/>
        <v>48</v>
      </c>
      <c r="EA13" s="257">
        <f t="shared" si="15"/>
        <v>8</v>
      </c>
      <c r="EB13" s="257">
        <f t="shared" si="15"/>
        <v>0</v>
      </c>
      <c r="EC13" s="257">
        <f t="shared" si="15"/>
        <v>1</v>
      </c>
      <c r="ED13" s="257">
        <f t="shared" si="15"/>
        <v>4</v>
      </c>
      <c r="EE13" s="257">
        <f t="shared" si="15"/>
        <v>0</v>
      </c>
      <c r="EF13" s="257">
        <f t="shared" si="15"/>
        <v>1</v>
      </c>
      <c r="EG13" s="257">
        <f t="shared" si="15"/>
        <v>2</v>
      </c>
      <c r="EH13" s="257">
        <f t="shared" si="15"/>
        <v>1</v>
      </c>
      <c r="EI13" s="257">
        <f t="shared" si="15"/>
        <v>0</v>
      </c>
      <c r="EJ13" s="257">
        <f t="shared" si="15"/>
        <v>10</v>
      </c>
      <c r="EK13" s="257">
        <f t="shared" si="15"/>
        <v>0</v>
      </c>
      <c r="EL13" s="257">
        <f t="shared" si="15"/>
        <v>0</v>
      </c>
      <c r="EM13" s="257">
        <f t="shared" si="15"/>
        <v>8</v>
      </c>
      <c r="EN13" s="257">
        <f t="shared" si="15"/>
        <v>0</v>
      </c>
      <c r="EO13" s="257">
        <f t="shared" si="15"/>
        <v>13</v>
      </c>
      <c r="EP13" s="257">
        <f t="shared" si="15"/>
        <v>13</v>
      </c>
      <c r="EQ13" s="259">
        <f t="shared" si="25"/>
        <v>0</v>
      </c>
    </row>
    <row r="14" spans="1:147" x14ac:dyDescent="0.2">
      <c r="A14" s="252">
        <v>5</v>
      </c>
      <c r="B14" s="253" t="s">
        <v>222</v>
      </c>
      <c r="C14" s="252" t="s">
        <v>228</v>
      </c>
      <c r="D14" s="120">
        <f t="shared" si="16"/>
        <v>1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>
        <v>1</v>
      </c>
      <c r="R14" s="254"/>
      <c r="S14" s="125">
        <f t="shared" ref="S14:S75" si="26">T14+U14</f>
        <v>0</v>
      </c>
      <c r="T14" s="254"/>
      <c r="U14" s="255"/>
      <c r="V14" s="120">
        <f t="shared" si="18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9"/>
        <v>0</v>
      </c>
      <c r="AL14" s="254"/>
      <c r="AM14" s="256"/>
      <c r="AN14" s="120">
        <f t="shared" si="20"/>
        <v>1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1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1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1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1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>
        <v>1</v>
      </c>
      <c r="CL14" s="254"/>
      <c r="CM14" s="125">
        <f t="shared" si="23"/>
        <v>0</v>
      </c>
      <c r="CN14" s="254"/>
      <c r="CO14" s="256"/>
      <c r="CP14" s="120">
        <f t="shared" si="11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12"/>
        <v>0</v>
      </c>
      <c r="DF14" s="254"/>
      <c r="DG14" s="256"/>
      <c r="DH14" s="120">
        <f t="shared" si="24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13"/>
        <v>0</v>
      </c>
      <c r="DX14" s="254"/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t="13.9" x14ac:dyDescent="0.25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t="13.9" x14ac:dyDescent="0.25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t="13.9" x14ac:dyDescent="0.25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t="13.9" x14ac:dyDescent="0.25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t="13.9" x14ac:dyDescent="0.25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t="13.9" x14ac:dyDescent="0.25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t="13.9" x14ac:dyDescent="0.25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t="13.9" x14ac:dyDescent="0.25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3.9" hidden="1" x14ac:dyDescent="0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t="13.9" hidden="1" x14ac:dyDescent="0.25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t="13.9" hidden="1" x14ac:dyDescent="0.25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3.9" hidden="1" x14ac:dyDescent="0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3.9" hidden="1" x14ac:dyDescent="0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3.9" hidden="1" x14ac:dyDescent="0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3.9" hidden="1" x14ac:dyDescent="0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3.9" hidden="1" x14ac:dyDescent="0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3.9" hidden="1" x14ac:dyDescent="0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3.9" hidden="1" x14ac:dyDescent="0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t="13.9" hidden="1" x14ac:dyDescent="0.25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t="13.9" hidden="1" x14ac:dyDescent="0.25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t="13.9" hidden="1" x14ac:dyDescent="0.25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t="13.9" hidden="1" x14ac:dyDescent="0.25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t="13.9" hidden="1" x14ac:dyDescent="0.25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t="13.9" hidden="1" x14ac:dyDescent="0.25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t="13.9" hidden="1" x14ac:dyDescent="0.25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t="13.9" hidden="1" x14ac:dyDescent="0.25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t="13.9" hidden="1" x14ac:dyDescent="0.25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t="13.9" hidden="1" x14ac:dyDescent="0.25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t="13.9" hidden="1" x14ac:dyDescent="0.25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t="13.9" hidden="1" x14ac:dyDescent="0.25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t="13.9" hidden="1" x14ac:dyDescent="0.25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t="13.9" hidden="1" x14ac:dyDescent="0.25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t="13.9" hidden="1" x14ac:dyDescent="0.25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t="13.9" hidden="1" x14ac:dyDescent="0.25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t="13.9" hidden="1" x14ac:dyDescent="0.25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t="13.9" hidden="1" x14ac:dyDescent="0.25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t="13.9" hidden="1" x14ac:dyDescent="0.25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t="13.9" hidden="1" x14ac:dyDescent="0.25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t="13.9" hidden="1" x14ac:dyDescent="0.25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t="13.9" hidden="1" x14ac:dyDescent="0.25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t="13.9" hidden="1" x14ac:dyDescent="0.25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t="13.9" hidden="1" x14ac:dyDescent="0.25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t="13.9" hidden="1" x14ac:dyDescent="0.25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4.45" hidden="1" thickBot="1" x14ac:dyDescent="0.3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395" t="s">
        <v>107</v>
      </c>
      <c r="EK77" s="395"/>
      <c r="EL77" s="395"/>
      <c r="EM77" s="395"/>
      <c r="EN77" s="395"/>
      <c r="EO77" s="395"/>
      <c r="EP77" s="395"/>
    </row>
    <row r="78" spans="1:147" ht="15" x14ac:dyDescent="0.25">
      <c r="I78" s="245"/>
      <c r="J78" s="245"/>
      <c r="EH78" s="115" t="s">
        <v>215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142</v>
      </c>
      <c r="DW80" s="134"/>
      <c r="DX80" s="134"/>
      <c r="DY80" s="134"/>
      <c r="EB80" s="133" t="s">
        <v>236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237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51181102362204722" right="0.51181102362204722" top="0.55118110236220474" bottom="0.55118110236220474" header="0.31496062992125984" footer="0.31496062992125984"/>
  <pageSetup scale="76" fitToWidth="0" orientation="landscape" r:id="rId1"/>
  <colBreaks count="7" manualBreakCount="7">
    <brk id="21" max="1048575" man="1"/>
    <brk id="39" max="1048575" man="1"/>
    <brk id="57" max="1048575" man="1"/>
    <brk id="75" max="1048575" man="1"/>
    <brk id="93" max="1048575" man="1"/>
    <brk id="111" max="1048575" man="1"/>
    <brk id="1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opLeftCell="A3" zoomScale="75" zoomScaleNormal="75" workbookViewId="0">
      <selection activeCell="B93" sqref="B93:X93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230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197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5" t="s">
        <v>150</v>
      </c>
      <c r="B4" s="467" t="s">
        <v>151</v>
      </c>
      <c r="C4" s="457" t="s">
        <v>143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9"/>
      <c r="AA4" s="457" t="s">
        <v>144</v>
      </c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9"/>
    </row>
    <row r="5" spans="1:50" ht="15" customHeight="1" x14ac:dyDescent="0.25">
      <c r="A5" s="466"/>
      <c r="B5" s="468"/>
      <c r="C5" s="460" t="s">
        <v>145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  <c r="AA5" s="460" t="s">
        <v>145</v>
      </c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2"/>
    </row>
    <row r="6" spans="1:50" s="119" customFormat="1" ht="24" customHeight="1" x14ac:dyDescent="0.2">
      <c r="A6" s="466"/>
      <c r="B6" s="469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73</v>
      </c>
      <c r="D7" s="142">
        <f t="shared" ref="D7:Z7" si="0">SUM(D8:D71)</f>
        <v>46</v>
      </c>
      <c r="E7" s="142">
        <f t="shared" si="0"/>
        <v>0</v>
      </c>
      <c r="F7" s="142">
        <f t="shared" si="0"/>
        <v>11</v>
      </c>
      <c r="G7" s="142">
        <f t="shared" si="0"/>
        <v>5</v>
      </c>
      <c r="H7" s="142">
        <f t="shared" si="0"/>
        <v>3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4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4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38</v>
      </c>
      <c r="AB7" s="142">
        <f t="shared" ref="AB7:AX7" si="1">SUM(AB8:AB71)</f>
        <v>29</v>
      </c>
      <c r="AC7" s="142">
        <f t="shared" si="1"/>
        <v>0</v>
      </c>
      <c r="AD7" s="142">
        <f t="shared" si="1"/>
        <v>3</v>
      </c>
      <c r="AE7" s="142">
        <f t="shared" si="1"/>
        <v>5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1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/>
      <c r="B8" s="161" t="s">
        <v>217</v>
      </c>
      <c r="C8" s="162">
        <f t="shared" ref="C8:C71" si="2">D8+E8+F8+G8+H8+I8+J8+K8+L8+M8+N8+O8+P8+Q8+R8+S8+T8+U8+V8+W8+X8+Y8+Z8</f>
        <v>13</v>
      </c>
      <c r="D8" s="163">
        <v>5</v>
      </c>
      <c r="E8" s="163"/>
      <c r="F8" s="163">
        <v>4</v>
      </c>
      <c r="G8" s="163">
        <v>3</v>
      </c>
      <c r="H8" s="163"/>
      <c r="I8" s="163"/>
      <c r="J8" s="163"/>
      <c r="K8" s="163"/>
      <c r="L8" s="163">
        <v>1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10</v>
      </c>
      <c r="AB8" s="163">
        <v>8</v>
      </c>
      <c r="AC8" s="163"/>
      <c r="AD8" s="163"/>
      <c r="AE8" s="163">
        <v>1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>
        <v>1</v>
      </c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/>
      <c r="B9" s="165" t="s">
        <v>218</v>
      </c>
      <c r="C9" s="159">
        <f t="shared" si="2"/>
        <v>18</v>
      </c>
      <c r="D9" s="166">
        <v>13</v>
      </c>
      <c r="E9" s="166"/>
      <c r="F9" s="166">
        <v>2</v>
      </c>
      <c r="G9" s="166">
        <v>1</v>
      </c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>
        <v>2</v>
      </c>
      <c r="T9" s="143"/>
      <c r="U9" s="143"/>
      <c r="V9" s="143"/>
      <c r="W9" s="143"/>
      <c r="X9" s="143"/>
      <c r="Y9" s="143"/>
      <c r="Z9" s="144"/>
      <c r="AA9" s="159">
        <f t="shared" si="3"/>
        <v>10</v>
      </c>
      <c r="AB9" s="166">
        <v>7</v>
      </c>
      <c r="AC9" s="166"/>
      <c r="AD9" s="166">
        <v>1</v>
      </c>
      <c r="AE9" s="166">
        <v>2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/>
      <c r="B10" s="165" t="s">
        <v>219</v>
      </c>
      <c r="C10" s="159">
        <f t="shared" ref="C10:C49" si="4">D10+E10+F10+G10+H10+I10+J10+K10+L10+M10+N10+O10+P10+Q10+R10+S10+T10+U10+V10+W10+X10+Y10+Z10</f>
        <v>9</v>
      </c>
      <c r="D10" s="166">
        <v>5</v>
      </c>
      <c r="E10" s="166"/>
      <c r="F10" s="166">
        <v>2</v>
      </c>
      <c r="G10" s="166"/>
      <c r="H10" s="166"/>
      <c r="I10" s="166"/>
      <c r="J10" s="166"/>
      <c r="K10" s="166"/>
      <c r="L10" s="166">
        <v>1</v>
      </c>
      <c r="M10" s="166"/>
      <c r="N10" s="166"/>
      <c r="O10" s="166"/>
      <c r="P10" s="166"/>
      <c r="Q10" s="143"/>
      <c r="R10" s="143"/>
      <c r="S10" s="143">
        <v>1</v>
      </c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11</v>
      </c>
      <c r="AB10" s="166">
        <v>9</v>
      </c>
      <c r="AC10" s="166"/>
      <c r="AD10" s="166">
        <v>2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/>
      <c r="B11" s="165" t="s">
        <v>220</v>
      </c>
      <c r="C11" s="159">
        <f t="shared" si="4"/>
        <v>18</v>
      </c>
      <c r="D11" s="166">
        <v>13</v>
      </c>
      <c r="E11" s="166"/>
      <c r="F11" s="166">
        <v>2</v>
      </c>
      <c r="G11" s="166">
        <v>1</v>
      </c>
      <c r="H11" s="166">
        <v>1</v>
      </c>
      <c r="I11" s="166"/>
      <c r="J11" s="166"/>
      <c r="K11" s="166"/>
      <c r="L11" s="166">
        <v>1</v>
      </c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5</v>
      </c>
      <c r="AB11" s="166">
        <v>4</v>
      </c>
      <c r="AC11" s="166"/>
      <c r="AD11" s="166"/>
      <c r="AE11" s="166">
        <v>1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65" t="s">
        <v>229</v>
      </c>
      <c r="C12" s="159">
        <f t="shared" si="4"/>
        <v>15</v>
      </c>
      <c r="D12" s="166">
        <v>10</v>
      </c>
      <c r="E12" s="166"/>
      <c r="F12" s="166">
        <v>1</v>
      </c>
      <c r="G12" s="166"/>
      <c r="H12" s="166">
        <v>2</v>
      </c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>
        <v>1</v>
      </c>
      <c r="T12" s="143"/>
      <c r="U12" s="143"/>
      <c r="V12" s="143"/>
      <c r="W12" s="143"/>
      <c r="X12" s="143"/>
      <c r="Y12" s="143"/>
      <c r="Z12" s="144"/>
      <c r="AA12" s="159">
        <f t="shared" si="5"/>
        <v>2</v>
      </c>
      <c r="AB12" s="166">
        <v>1</v>
      </c>
      <c r="AC12" s="166"/>
      <c r="AD12" s="166"/>
      <c r="AE12" s="166">
        <v>1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t="14.45" hidden="1" x14ac:dyDescent="0.3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t="14.45" hidden="1" x14ac:dyDescent="0.3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t="14.45" hidden="1" x14ac:dyDescent="0.3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t="14.45" hidden="1" x14ac:dyDescent="0.3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t="14.45" hidden="1" x14ac:dyDescent="0.3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t="14.45" hidden="1" x14ac:dyDescent="0.3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t="14.45" hidden="1" x14ac:dyDescent="0.3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t="14.45" hidden="1" x14ac:dyDescent="0.3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t="14.45" hidden="1" x14ac:dyDescent="0.3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t="14.45" hidden="1" x14ac:dyDescent="0.3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t="14.45" hidden="1" x14ac:dyDescent="0.3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t="14.45" hidden="1" x14ac:dyDescent="0.3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t="14.45" hidden="1" x14ac:dyDescent="0.3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t="14.45" hidden="1" x14ac:dyDescent="0.3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t="14.45" hidden="1" x14ac:dyDescent="0.3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t="14.45" hidden="1" x14ac:dyDescent="0.3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t="14.45" hidden="1" x14ac:dyDescent="0.3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t="14.45" hidden="1" x14ac:dyDescent="0.3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t="14.45" hidden="1" x14ac:dyDescent="0.3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t="14.45" hidden="1" x14ac:dyDescent="0.3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t="14.45" hidden="1" x14ac:dyDescent="0.3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idden="1" thickBot="1" x14ac:dyDescent="0.35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3" t="s">
        <v>107</v>
      </c>
      <c r="AQ73" s="463"/>
      <c r="AR73" s="463"/>
      <c r="AS73" s="463"/>
      <c r="AT73" s="463"/>
      <c r="AU73" s="463"/>
      <c r="AV73" s="463"/>
      <c r="AW73" s="463"/>
      <c r="AX73" s="463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142</v>
      </c>
      <c r="AB76" s="132"/>
      <c r="AC76" s="132"/>
      <c r="AD76" s="133" t="s">
        <v>238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148</v>
      </c>
      <c r="AE78" s="117"/>
      <c r="AF78" s="117"/>
      <c r="AG78" s="117">
        <v>78551962</v>
      </c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>
        <v>888432886</v>
      </c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25">
      <c r="B86" s="173"/>
    </row>
    <row r="87" spans="2:50" x14ac:dyDescent="0.25">
      <c r="B87" s="456" t="s">
        <v>167</v>
      </c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</row>
    <row r="88" spans="2:50" x14ac:dyDescent="0.25">
      <c r="B88" s="456" t="s">
        <v>168</v>
      </c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</row>
    <row r="89" spans="2:50" ht="30.75" customHeight="1" x14ac:dyDescent="0.25">
      <c r="B89" s="455" t="s">
        <v>169</v>
      </c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54" t="s">
        <v>170</v>
      </c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</row>
    <row r="91" spans="2:50" x14ac:dyDescent="0.25">
      <c r="B91" s="454" t="s">
        <v>171</v>
      </c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</row>
    <row r="92" spans="2:50" x14ac:dyDescent="0.25">
      <c r="B92" s="454" t="s">
        <v>172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</row>
    <row r="93" spans="2:50" x14ac:dyDescent="0.25">
      <c r="B93" s="454" t="s">
        <v>173</v>
      </c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</row>
    <row r="94" spans="2:50" x14ac:dyDescent="0.25">
      <c r="B94" s="454" t="s">
        <v>174</v>
      </c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</row>
    <row r="95" spans="2:50" x14ac:dyDescent="0.25">
      <c r="B95" s="454" t="s">
        <v>175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</row>
    <row r="96" spans="2:50" ht="26.25" customHeight="1" x14ac:dyDescent="0.25">
      <c r="B96" s="455" t="s">
        <v>176</v>
      </c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</row>
    <row r="97" spans="2:24" x14ac:dyDescent="0.25">
      <c r="B97" s="454" t="s">
        <v>177</v>
      </c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</row>
    <row r="98" spans="2:24" x14ac:dyDescent="0.25">
      <c r="B98" s="454" t="s">
        <v>178</v>
      </c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</row>
    <row r="99" spans="2:24" x14ac:dyDescent="0.25">
      <c r="B99" s="454" t="s">
        <v>179</v>
      </c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</row>
    <row r="100" spans="2:24" x14ac:dyDescent="0.25">
      <c r="B100" s="454" t="s">
        <v>180</v>
      </c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</row>
    <row r="101" spans="2:24" x14ac:dyDescent="0.25">
      <c r="B101" s="454" t="s">
        <v>181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</row>
    <row r="102" spans="2:24" ht="42" customHeight="1" x14ac:dyDescent="0.25">
      <c r="B102" s="455" t="s">
        <v>213</v>
      </c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</row>
    <row r="103" spans="2:24" x14ac:dyDescent="0.25">
      <c r="B103" s="454" t="s">
        <v>182</v>
      </c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</row>
    <row r="104" spans="2:24" x14ac:dyDescent="0.25">
      <c r="B104" s="454" t="s">
        <v>183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</row>
    <row r="105" spans="2:24" x14ac:dyDescent="0.25">
      <c r="B105" s="454" t="s">
        <v>184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</row>
    <row r="106" spans="2:24" x14ac:dyDescent="0.25">
      <c r="B106" s="454" t="s">
        <v>185</v>
      </c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</row>
    <row r="107" spans="2:24" x14ac:dyDescent="0.25">
      <c r="B107" s="454" t="s">
        <v>186</v>
      </c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</row>
    <row r="108" spans="2:24" ht="25.5" customHeight="1" x14ac:dyDescent="0.25">
      <c r="B108" s="455" t="s">
        <v>187</v>
      </c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</row>
    <row r="109" spans="2:24" x14ac:dyDescent="0.25">
      <c r="B109" s="454" t="s">
        <v>188</v>
      </c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</row>
    <row r="110" spans="2:24" x14ac:dyDescent="0.25">
      <c r="B110" s="454" t="s">
        <v>189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</row>
    <row r="111" spans="2:24" ht="24.75" customHeight="1" x14ac:dyDescent="0.25">
      <c r="B111" s="454" t="s">
        <v>190</v>
      </c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</row>
    <row r="112" spans="2:24" x14ac:dyDescent="0.25">
      <c r="B112" s="454" t="s">
        <v>191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</row>
    <row r="113" spans="2:24" x14ac:dyDescent="0.25">
      <c r="B113" s="454" t="s">
        <v>192</v>
      </c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2018-07-17T08:13:23Z</cp:lastPrinted>
  <dcterms:created xsi:type="dcterms:W3CDTF">2015-05-19T09:42:30Z</dcterms:created>
  <dcterms:modified xsi:type="dcterms:W3CDTF">2018-07-17T08:48:06Z</dcterms:modified>
</cp:coreProperties>
</file>